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bassel/CloudStation/Downloads/"/>
    </mc:Choice>
  </mc:AlternateContent>
  <xr:revisionPtr revIDLastSave="0" documentId="13_ncr:1_{8088AD72-B9E3-394B-B2C8-A6B09DBD86FD}" xr6:coauthVersionLast="47" xr6:coauthVersionMax="47" xr10:uidLastSave="{00000000-0000-0000-0000-000000000000}"/>
  <bookViews>
    <workbookView xWindow="32320" yWindow="500" windowWidth="36540" windowHeight="23280" activeTab="1" xr2:uid="{00000000-000D-0000-FFFF-FFFF00000000}"/>
  </bookViews>
  <sheets>
    <sheet name="Présentation" sheetId="1" r:id="rId1"/>
    <sheet name="Calcul TAEG" sheetId="2" r:id="rId2"/>
    <sheet name="Tableau Amortissement" sheetId="3" r:id="rId3"/>
    <sheet name="Flux Trésorerie" sheetId="4" r:id="rId4"/>
    <sheet name="Taux usure" sheetId="5" r:id="rId5"/>
  </sheets>
  <calcPr calcId="191029"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C14" i="2"/>
  <c r="F426" i="3"/>
  <c r="E426" i="3"/>
  <c r="D426" i="3"/>
  <c r="C426" i="3"/>
  <c r="B426" i="3"/>
  <c r="F425" i="3"/>
  <c r="E425" i="3"/>
  <c r="D425" i="3"/>
  <c r="C425" i="3"/>
  <c r="B425" i="3"/>
  <c r="F424" i="3"/>
  <c r="E424" i="3"/>
  <c r="D424" i="3"/>
  <c r="C424" i="3"/>
  <c r="B424" i="3"/>
  <c r="F423" i="3"/>
  <c r="E423" i="3"/>
  <c r="D423" i="3"/>
  <c r="C423" i="3"/>
  <c r="B423" i="3"/>
  <c r="F422" i="3"/>
  <c r="E422" i="3"/>
  <c r="D422" i="3"/>
  <c r="C422" i="3"/>
  <c r="B422" i="3"/>
  <c r="F421" i="3"/>
  <c r="E421" i="3"/>
  <c r="D421" i="3"/>
  <c r="C421" i="3"/>
  <c r="B421" i="3"/>
  <c r="F420" i="3"/>
  <c r="E420" i="3"/>
  <c r="D420" i="3"/>
  <c r="C420" i="3"/>
  <c r="B420" i="3"/>
  <c r="F419" i="3"/>
  <c r="E419" i="3"/>
  <c r="D419" i="3"/>
  <c r="C419" i="3"/>
  <c r="B419" i="3"/>
  <c r="F418" i="3"/>
  <c r="E418" i="3"/>
  <c r="D418" i="3"/>
  <c r="C418" i="3"/>
  <c r="B418" i="3"/>
  <c r="F417" i="3"/>
  <c r="E417" i="3"/>
  <c r="D417" i="3"/>
  <c r="C417" i="3"/>
  <c r="B417" i="3"/>
  <c r="F416" i="3"/>
  <c r="E416" i="3"/>
  <c r="D416" i="3"/>
  <c r="C416" i="3"/>
  <c r="B416" i="3"/>
  <c r="F415" i="3"/>
  <c r="E415" i="3"/>
  <c r="D415" i="3"/>
  <c r="C415" i="3"/>
  <c r="B415" i="3"/>
  <c r="F414" i="3"/>
  <c r="E414" i="3"/>
  <c r="D414" i="3"/>
  <c r="C414" i="3"/>
  <c r="B414" i="3"/>
  <c r="F413" i="3"/>
  <c r="E413" i="3"/>
  <c r="D413" i="3"/>
  <c r="C413" i="3"/>
  <c r="B413" i="3"/>
  <c r="F412" i="3"/>
  <c r="E412" i="3"/>
  <c r="D412" i="3"/>
  <c r="C412" i="3"/>
  <c r="B412" i="3"/>
  <c r="F411" i="3"/>
  <c r="E411" i="3"/>
  <c r="D411" i="3"/>
  <c r="C411" i="3"/>
  <c r="B411" i="3"/>
  <c r="F410" i="3"/>
  <c r="E410" i="3"/>
  <c r="D410" i="3"/>
  <c r="C410" i="3"/>
  <c r="B410" i="3"/>
  <c r="F409" i="3"/>
  <c r="E409" i="3"/>
  <c r="D409" i="3"/>
  <c r="C409" i="3"/>
  <c r="B409" i="3"/>
  <c r="F408" i="3"/>
  <c r="E408" i="3"/>
  <c r="D408" i="3"/>
  <c r="C408" i="3"/>
  <c r="B408" i="3"/>
  <c r="F407" i="3"/>
  <c r="E407" i="3"/>
  <c r="D407" i="3"/>
  <c r="C407" i="3"/>
  <c r="B407" i="3"/>
  <c r="F406" i="3"/>
  <c r="E406" i="3"/>
  <c r="D406" i="3"/>
  <c r="C406" i="3"/>
  <c r="B406" i="3"/>
  <c r="F405" i="3"/>
  <c r="E405" i="3"/>
  <c r="D405" i="3"/>
  <c r="C405" i="3"/>
  <c r="B405" i="3"/>
  <c r="F404" i="3"/>
  <c r="E404" i="3"/>
  <c r="D404" i="3"/>
  <c r="C404" i="3"/>
  <c r="B404" i="3"/>
  <c r="F403" i="3"/>
  <c r="E403" i="3"/>
  <c r="D403" i="3"/>
  <c r="C403" i="3"/>
  <c r="B403" i="3"/>
  <c r="F402" i="3"/>
  <c r="E402" i="3"/>
  <c r="D402" i="3"/>
  <c r="C402" i="3"/>
  <c r="B402" i="3"/>
  <c r="F401" i="3"/>
  <c r="E401" i="3"/>
  <c r="D401" i="3"/>
  <c r="C401" i="3"/>
  <c r="B401" i="3"/>
  <c r="F400" i="3"/>
  <c r="E400" i="3"/>
  <c r="D400" i="3"/>
  <c r="C400" i="3"/>
  <c r="B400" i="3"/>
  <c r="B400" i="4"/>
  <c r="F399" i="3"/>
  <c r="E399" i="3"/>
  <c r="D399" i="3"/>
  <c r="C399" i="3"/>
  <c r="B399" i="3"/>
  <c r="B399" i="4"/>
  <c r="F398" i="3"/>
  <c r="E398" i="3"/>
  <c r="D398" i="3"/>
  <c r="C398" i="3"/>
  <c r="B398" i="3"/>
  <c r="B398" i="4"/>
  <c r="F397" i="3"/>
  <c r="E397" i="3"/>
  <c r="D397" i="3"/>
  <c r="C397" i="3"/>
  <c r="B397" i="3"/>
  <c r="B397" i="4"/>
  <c r="F396" i="3"/>
  <c r="E396" i="3"/>
  <c r="D396" i="3"/>
  <c r="C396" i="3"/>
  <c r="B396" i="3"/>
  <c r="B396" i="4"/>
  <c r="F395" i="3"/>
  <c r="E395" i="3"/>
  <c r="D395" i="3"/>
  <c r="C395" i="3"/>
  <c r="B395" i="3"/>
  <c r="B395" i="4"/>
  <c r="F394" i="3"/>
  <c r="E394" i="3"/>
  <c r="D394" i="3"/>
  <c r="C394" i="3"/>
  <c r="B394" i="3"/>
  <c r="B394" i="4"/>
  <c r="F393" i="3"/>
  <c r="E393" i="3"/>
  <c r="D393" i="3"/>
  <c r="C393" i="3"/>
  <c r="B393" i="3"/>
  <c r="B393" i="4"/>
  <c r="F392" i="3"/>
  <c r="E392" i="3"/>
  <c r="D392" i="3"/>
  <c r="C392" i="3"/>
  <c r="B392" i="3"/>
  <c r="B392" i="4"/>
  <c r="F391" i="3"/>
  <c r="E391" i="3"/>
  <c r="D391" i="3"/>
  <c r="C391" i="3"/>
  <c r="B391" i="3"/>
  <c r="B391" i="4"/>
  <c r="F390" i="3"/>
  <c r="E390" i="3"/>
  <c r="D390" i="3"/>
  <c r="C390" i="3"/>
  <c r="B390" i="3"/>
  <c r="B390" i="4"/>
  <c r="F389" i="3"/>
  <c r="E389" i="3"/>
  <c r="D389" i="3"/>
  <c r="C389" i="3"/>
  <c r="B389" i="3"/>
  <c r="B389" i="4"/>
  <c r="F388" i="3"/>
  <c r="E388" i="3"/>
  <c r="D388" i="3"/>
  <c r="C388" i="3"/>
  <c r="B388" i="3"/>
  <c r="B388" i="4"/>
  <c r="F387" i="3"/>
  <c r="E387" i="3"/>
  <c r="D387" i="3"/>
  <c r="C387" i="3"/>
  <c r="B387" i="3"/>
  <c r="B387" i="4"/>
  <c r="F386" i="3"/>
  <c r="E386" i="3"/>
  <c r="D386" i="3"/>
  <c r="C386" i="3"/>
  <c r="B386" i="3"/>
  <c r="B386" i="4"/>
  <c r="F385" i="3"/>
  <c r="E385" i="3"/>
  <c r="D385" i="3"/>
  <c r="C385" i="3"/>
  <c r="B385" i="3"/>
  <c r="B385" i="4"/>
  <c r="F384" i="3"/>
  <c r="E384" i="3"/>
  <c r="D384" i="3"/>
  <c r="C384" i="3"/>
  <c r="B384" i="3"/>
  <c r="B384" i="4"/>
  <c r="F383" i="3"/>
  <c r="E383" i="3"/>
  <c r="D383" i="3"/>
  <c r="C383" i="3"/>
  <c r="B383" i="3"/>
  <c r="B383" i="4"/>
  <c r="F382" i="3"/>
  <c r="E382" i="3"/>
  <c r="D382" i="3"/>
  <c r="C382" i="3"/>
  <c r="B382" i="3"/>
  <c r="B382" i="4"/>
  <c r="F381" i="3"/>
  <c r="E381" i="3"/>
  <c r="D381" i="3"/>
  <c r="C381" i="3"/>
  <c r="B381" i="3"/>
  <c r="B381" i="4"/>
  <c r="F380" i="3"/>
  <c r="E380" i="3"/>
  <c r="D380" i="3"/>
  <c r="C380" i="3"/>
  <c r="B380" i="3"/>
  <c r="B380" i="4"/>
  <c r="F379" i="3"/>
  <c r="E379" i="3"/>
  <c r="D379" i="3"/>
  <c r="C379" i="3"/>
  <c r="B379" i="3"/>
  <c r="B379" i="4"/>
  <c r="F378" i="3"/>
  <c r="E378" i="3"/>
  <c r="D378" i="3"/>
  <c r="C378" i="3"/>
  <c r="B378" i="3"/>
  <c r="B378" i="4"/>
  <c r="F377" i="3"/>
  <c r="E377" i="3"/>
  <c r="D377" i="3"/>
  <c r="C377" i="3"/>
  <c r="B377" i="3"/>
  <c r="B377" i="4"/>
  <c r="F376" i="3"/>
  <c r="E376" i="3"/>
  <c r="D376" i="3"/>
  <c r="C376" i="3"/>
  <c r="B376" i="3"/>
  <c r="B376" i="4"/>
  <c r="F375" i="3"/>
  <c r="E375" i="3"/>
  <c r="D375" i="3"/>
  <c r="C375" i="3"/>
  <c r="B375" i="3"/>
  <c r="B375" i="4"/>
  <c r="F374" i="3"/>
  <c r="E374" i="3"/>
  <c r="D374" i="3"/>
  <c r="C374" i="3"/>
  <c r="B374" i="3"/>
  <c r="B374" i="4"/>
  <c r="F373" i="3"/>
  <c r="E373" i="3"/>
  <c r="D373" i="3"/>
  <c r="C373" i="3"/>
  <c r="B373" i="3"/>
  <c r="B373" i="4"/>
  <c r="F372" i="3"/>
  <c r="E372" i="3"/>
  <c r="D372" i="3"/>
  <c r="C372" i="3"/>
  <c r="B372" i="3"/>
  <c r="B372" i="4"/>
  <c r="F371" i="3"/>
  <c r="E371" i="3"/>
  <c r="D371" i="3"/>
  <c r="C371" i="3"/>
  <c r="B371" i="3"/>
  <c r="B371" i="4"/>
  <c r="F370" i="3"/>
  <c r="E370" i="3"/>
  <c r="D370" i="3"/>
  <c r="C370" i="3"/>
  <c r="B370" i="3"/>
  <c r="B370" i="4"/>
  <c r="F369" i="3"/>
  <c r="E369" i="3"/>
  <c r="D369" i="3"/>
  <c r="C369" i="3"/>
  <c r="B369" i="3"/>
  <c r="B369" i="4"/>
  <c r="F368" i="3"/>
  <c r="E368" i="3"/>
  <c r="D368" i="3"/>
  <c r="C368" i="3"/>
  <c r="B368" i="3"/>
  <c r="B368" i="4"/>
  <c r="F367" i="3"/>
  <c r="E367" i="3"/>
  <c r="D367" i="3"/>
  <c r="C367" i="3"/>
  <c r="B367" i="3"/>
  <c r="B367" i="4"/>
  <c r="F366" i="3"/>
  <c r="E366" i="3"/>
  <c r="D366" i="3"/>
  <c r="C366" i="3"/>
  <c r="B366" i="3"/>
  <c r="B366" i="4"/>
  <c r="F365" i="3"/>
  <c r="E365" i="3"/>
  <c r="D365" i="3"/>
  <c r="C365" i="3"/>
  <c r="B365" i="3"/>
  <c r="B365" i="4"/>
  <c r="F364" i="3"/>
  <c r="E364" i="3"/>
  <c r="D364" i="3"/>
  <c r="C364" i="3"/>
  <c r="B364" i="3"/>
  <c r="B364" i="4"/>
  <c r="F363" i="3"/>
  <c r="E363" i="3"/>
  <c r="D363" i="3"/>
  <c r="C363" i="3"/>
  <c r="B363" i="3"/>
  <c r="B363" i="4"/>
  <c r="F362" i="3"/>
  <c r="E362" i="3"/>
  <c r="D362" i="3"/>
  <c r="C362" i="3"/>
  <c r="B362" i="3"/>
  <c r="B362" i="4"/>
  <c r="F361" i="3"/>
  <c r="E361" i="3"/>
  <c r="D361" i="3"/>
  <c r="C361" i="3"/>
  <c r="B361" i="3"/>
  <c r="B361" i="4"/>
  <c r="F360" i="3"/>
  <c r="E360" i="3"/>
  <c r="D360" i="3"/>
  <c r="C360" i="3"/>
  <c r="B360" i="3"/>
  <c r="B360" i="4"/>
  <c r="F359" i="3"/>
  <c r="E359" i="3"/>
  <c r="D359" i="3"/>
  <c r="C359" i="3"/>
  <c r="B359" i="3"/>
  <c r="B359" i="4"/>
  <c r="F358" i="3"/>
  <c r="E358" i="3"/>
  <c r="D358" i="3"/>
  <c r="C358" i="3"/>
  <c r="B358" i="3"/>
  <c r="B358" i="4"/>
  <c r="F357" i="3"/>
  <c r="E357" i="3"/>
  <c r="D357" i="3"/>
  <c r="C357" i="3"/>
  <c r="B357" i="3"/>
  <c r="B357" i="4"/>
  <c r="F356" i="3"/>
  <c r="E356" i="3"/>
  <c r="D356" i="3"/>
  <c r="C356" i="3"/>
  <c r="B356" i="3"/>
  <c r="B356" i="4"/>
  <c r="F355" i="3"/>
  <c r="E355" i="3"/>
  <c r="D355" i="3"/>
  <c r="C355" i="3"/>
  <c r="B355" i="3"/>
  <c r="B355" i="4"/>
  <c r="F354" i="3"/>
  <c r="E354" i="3"/>
  <c r="D354" i="3"/>
  <c r="C354" i="3"/>
  <c r="B354" i="3"/>
  <c r="B354" i="4"/>
  <c r="F353" i="3"/>
  <c r="E353" i="3"/>
  <c r="D353" i="3"/>
  <c r="C353" i="3"/>
  <c r="B353" i="3"/>
  <c r="B353" i="4"/>
  <c r="F352" i="3"/>
  <c r="E352" i="3"/>
  <c r="D352" i="3"/>
  <c r="C352" i="3"/>
  <c r="B352" i="3"/>
  <c r="B352" i="4"/>
  <c r="F351" i="3"/>
  <c r="E351" i="3"/>
  <c r="D351" i="3"/>
  <c r="C351" i="3"/>
  <c r="B351" i="3"/>
  <c r="B351" i="4"/>
  <c r="F350" i="3"/>
  <c r="E350" i="3"/>
  <c r="D350" i="3"/>
  <c r="C350" i="3"/>
  <c r="B350" i="3"/>
  <c r="B350" i="4"/>
  <c r="F349" i="3"/>
  <c r="E349" i="3"/>
  <c r="D349" i="3"/>
  <c r="C349" i="3"/>
  <c r="B349" i="3"/>
  <c r="B349" i="4"/>
  <c r="F348" i="3"/>
  <c r="E348" i="3"/>
  <c r="D348" i="3"/>
  <c r="C348" i="3"/>
  <c r="B348" i="3"/>
  <c r="B348" i="4"/>
  <c r="F347" i="3"/>
  <c r="E347" i="3"/>
  <c r="D347" i="3"/>
  <c r="C347" i="3"/>
  <c r="B347" i="3"/>
  <c r="B347" i="4"/>
  <c r="F346" i="3"/>
  <c r="E346" i="3"/>
  <c r="D346" i="3"/>
  <c r="C346" i="3"/>
  <c r="B346" i="3"/>
  <c r="B346" i="4"/>
  <c r="F345" i="3"/>
  <c r="E345" i="3"/>
  <c r="D345" i="3"/>
  <c r="C345" i="3"/>
  <c r="B345" i="3"/>
  <c r="B345" i="4"/>
  <c r="F344" i="3"/>
  <c r="E344" i="3"/>
  <c r="D344" i="3"/>
  <c r="C344" i="3"/>
  <c r="B344" i="3"/>
  <c r="B344" i="4"/>
  <c r="F343" i="3"/>
  <c r="E343" i="3"/>
  <c r="D343" i="3"/>
  <c r="C343" i="3"/>
  <c r="B343" i="3"/>
  <c r="B343" i="4"/>
  <c r="F342" i="3"/>
  <c r="E342" i="3"/>
  <c r="D342" i="3"/>
  <c r="C342" i="3"/>
  <c r="B342" i="3"/>
  <c r="B342" i="4"/>
  <c r="F341" i="3"/>
  <c r="E341" i="3"/>
  <c r="D341" i="3"/>
  <c r="C341" i="3"/>
  <c r="B341" i="3"/>
  <c r="B341" i="4"/>
  <c r="F340" i="3"/>
  <c r="E340" i="3"/>
  <c r="D340" i="3"/>
  <c r="C340" i="3"/>
  <c r="B340" i="3"/>
  <c r="B340" i="4"/>
  <c r="F339" i="3"/>
  <c r="E339" i="3"/>
  <c r="D339" i="3"/>
  <c r="C339" i="3"/>
  <c r="B339" i="3"/>
  <c r="B339" i="4"/>
  <c r="F338" i="3"/>
  <c r="E338" i="3"/>
  <c r="D338" i="3"/>
  <c r="C338" i="3"/>
  <c r="B338" i="3"/>
  <c r="B338" i="4"/>
  <c r="F337" i="3"/>
  <c r="E337" i="3"/>
  <c r="D337" i="3"/>
  <c r="C337" i="3"/>
  <c r="B337" i="3"/>
  <c r="B337" i="4"/>
  <c r="F336" i="3"/>
  <c r="E336" i="3"/>
  <c r="D336" i="3"/>
  <c r="C336" i="3"/>
  <c r="B336" i="3"/>
  <c r="B336" i="4"/>
  <c r="F335" i="3"/>
  <c r="E335" i="3"/>
  <c r="D335" i="3"/>
  <c r="C335" i="3"/>
  <c r="B335" i="3"/>
  <c r="B335" i="4"/>
  <c r="F334" i="3"/>
  <c r="E334" i="3"/>
  <c r="D334" i="3"/>
  <c r="C334" i="3"/>
  <c r="B334" i="3"/>
  <c r="B334" i="4"/>
  <c r="F333" i="3"/>
  <c r="E333" i="3"/>
  <c r="D333" i="3"/>
  <c r="C333" i="3"/>
  <c r="B333" i="3"/>
  <c r="B333" i="4"/>
  <c r="F332" i="3"/>
  <c r="E332" i="3"/>
  <c r="D332" i="3"/>
  <c r="C332" i="3"/>
  <c r="B332" i="3"/>
  <c r="B332" i="4"/>
  <c r="F331" i="3"/>
  <c r="E331" i="3"/>
  <c r="D331" i="3"/>
  <c r="C331" i="3"/>
  <c r="B331" i="3"/>
  <c r="B331" i="4"/>
  <c r="F330" i="3"/>
  <c r="E330" i="3"/>
  <c r="D330" i="3"/>
  <c r="C330" i="3"/>
  <c r="B330" i="3"/>
  <c r="B330" i="4"/>
  <c r="F329" i="3"/>
  <c r="E329" i="3"/>
  <c r="D329" i="3"/>
  <c r="C329" i="3"/>
  <c r="B329" i="3"/>
  <c r="B329" i="4"/>
  <c r="F328" i="3"/>
  <c r="E328" i="3"/>
  <c r="D328" i="3"/>
  <c r="C328" i="3"/>
  <c r="B328" i="3"/>
  <c r="B328" i="4"/>
  <c r="F327" i="3"/>
  <c r="E327" i="3"/>
  <c r="D327" i="3"/>
  <c r="C327" i="3"/>
  <c r="B327" i="3"/>
  <c r="B327" i="4"/>
  <c r="F326" i="3"/>
  <c r="E326" i="3"/>
  <c r="D326" i="3"/>
  <c r="C326" i="3"/>
  <c r="B326" i="3"/>
  <c r="B326" i="4"/>
  <c r="F325" i="3"/>
  <c r="E325" i="3"/>
  <c r="D325" i="3"/>
  <c r="C325" i="3"/>
  <c r="B325" i="3"/>
  <c r="B325" i="4"/>
  <c r="F324" i="3"/>
  <c r="E324" i="3"/>
  <c r="D324" i="3"/>
  <c r="C324" i="3"/>
  <c r="B324" i="3"/>
  <c r="B324" i="4"/>
  <c r="F323" i="3"/>
  <c r="E323" i="3"/>
  <c r="D323" i="3"/>
  <c r="C323" i="3"/>
  <c r="B323" i="3"/>
  <c r="B323" i="4"/>
  <c r="F322" i="3"/>
  <c r="E322" i="3"/>
  <c r="D322" i="3"/>
  <c r="C322" i="3"/>
  <c r="B322" i="3"/>
  <c r="B322" i="4"/>
  <c r="F321" i="3"/>
  <c r="E321" i="3"/>
  <c r="D321" i="3"/>
  <c r="C321" i="3"/>
  <c r="B321" i="3"/>
  <c r="B321" i="4"/>
  <c r="F320" i="3"/>
  <c r="E320" i="3"/>
  <c r="D320" i="3"/>
  <c r="C320" i="3"/>
  <c r="B320" i="3"/>
  <c r="B320" i="4"/>
  <c r="F319" i="3"/>
  <c r="E319" i="3"/>
  <c r="D319" i="3"/>
  <c r="C319" i="3"/>
  <c r="B319" i="3"/>
  <c r="B319" i="4"/>
  <c r="F318" i="3"/>
  <c r="E318" i="3"/>
  <c r="D318" i="3"/>
  <c r="C318" i="3"/>
  <c r="B318" i="3"/>
  <c r="B318" i="4"/>
  <c r="F317" i="3"/>
  <c r="E317" i="3"/>
  <c r="D317" i="3"/>
  <c r="C317" i="3"/>
  <c r="B317" i="3"/>
  <c r="B317" i="4"/>
  <c r="F316" i="3"/>
  <c r="E316" i="3"/>
  <c r="D316" i="3"/>
  <c r="C316" i="3"/>
  <c r="B316" i="3"/>
  <c r="B316" i="4"/>
  <c r="F315" i="3"/>
  <c r="E315" i="3"/>
  <c r="D315" i="3"/>
  <c r="C315" i="3"/>
  <c r="B315" i="3"/>
  <c r="B315" i="4"/>
  <c r="F314" i="3"/>
  <c r="E314" i="3"/>
  <c r="D314" i="3"/>
  <c r="C314" i="3"/>
  <c r="B314" i="3"/>
  <c r="B314" i="4"/>
  <c r="F313" i="3"/>
  <c r="E313" i="3"/>
  <c r="D313" i="3"/>
  <c r="C313" i="3"/>
  <c r="B313" i="3"/>
  <c r="B313" i="4"/>
  <c r="F312" i="3"/>
  <c r="E312" i="3"/>
  <c r="D312" i="3"/>
  <c r="C312" i="3"/>
  <c r="B312" i="3"/>
  <c r="B312" i="4"/>
  <c r="F311" i="3"/>
  <c r="E311" i="3"/>
  <c r="D311" i="3"/>
  <c r="C311" i="3"/>
  <c r="B311" i="3"/>
  <c r="B311" i="4"/>
  <c r="F310" i="3"/>
  <c r="E310" i="3"/>
  <c r="D310" i="3"/>
  <c r="C310" i="3"/>
  <c r="B310" i="3"/>
  <c r="B310" i="4"/>
  <c r="F309" i="3"/>
  <c r="E309" i="3"/>
  <c r="D309" i="3"/>
  <c r="C309" i="3"/>
  <c r="B309" i="3"/>
  <c r="B309" i="4"/>
  <c r="F308" i="3"/>
  <c r="E308" i="3"/>
  <c r="D308" i="3"/>
  <c r="C308" i="3"/>
  <c r="B308" i="3"/>
  <c r="B308" i="4"/>
  <c r="F307" i="3"/>
  <c r="E307" i="3"/>
  <c r="D307" i="3"/>
  <c r="C307" i="3"/>
  <c r="B307" i="3"/>
  <c r="B307" i="4"/>
  <c r="F306" i="3"/>
  <c r="E306" i="3"/>
  <c r="D306" i="3"/>
  <c r="C306" i="3"/>
  <c r="B306" i="3"/>
  <c r="B306" i="4"/>
  <c r="F305" i="3"/>
  <c r="E305" i="3"/>
  <c r="D305" i="3"/>
  <c r="C305" i="3"/>
  <c r="B305" i="3"/>
  <c r="B305" i="4"/>
  <c r="F304" i="3"/>
  <c r="E304" i="3"/>
  <c r="D304" i="3"/>
  <c r="C304" i="3"/>
  <c r="B304" i="3"/>
  <c r="B304" i="4"/>
  <c r="F303" i="3"/>
  <c r="E303" i="3"/>
  <c r="D303" i="3"/>
  <c r="C303" i="3"/>
  <c r="B303" i="3"/>
  <c r="B303" i="4"/>
  <c r="F302" i="3"/>
  <c r="E302" i="3"/>
  <c r="D302" i="3"/>
  <c r="C302" i="3"/>
  <c r="B302" i="3"/>
  <c r="B302" i="4"/>
  <c r="F301" i="3"/>
  <c r="E301" i="3"/>
  <c r="D301" i="3"/>
  <c r="C301" i="3"/>
  <c r="B301" i="3"/>
  <c r="B301" i="4"/>
  <c r="F300" i="3"/>
  <c r="E300" i="3"/>
  <c r="D300" i="3"/>
  <c r="C300" i="3"/>
  <c r="B300" i="3"/>
  <c r="B300" i="4"/>
  <c r="F299" i="3"/>
  <c r="E299" i="3"/>
  <c r="D299" i="3"/>
  <c r="C299" i="3"/>
  <c r="B299" i="3"/>
  <c r="B299" i="4"/>
  <c r="F298" i="3"/>
  <c r="E298" i="3"/>
  <c r="D298" i="3"/>
  <c r="C298" i="3"/>
  <c r="B298" i="3"/>
  <c r="B298" i="4"/>
  <c r="F297" i="3"/>
  <c r="E297" i="3"/>
  <c r="D297" i="3"/>
  <c r="C297" i="3"/>
  <c r="B297" i="3"/>
  <c r="B297" i="4"/>
  <c r="F296" i="3"/>
  <c r="E296" i="3"/>
  <c r="D296" i="3"/>
  <c r="C296" i="3"/>
  <c r="B296" i="3"/>
  <c r="B296" i="4"/>
  <c r="F295" i="3"/>
  <c r="E295" i="3"/>
  <c r="D295" i="3"/>
  <c r="C295" i="3"/>
  <c r="B295" i="3"/>
  <c r="B295" i="4"/>
  <c r="F294" i="3"/>
  <c r="E294" i="3"/>
  <c r="D294" i="3"/>
  <c r="C294" i="3"/>
  <c r="B294" i="3"/>
  <c r="B294" i="4"/>
  <c r="F293" i="3"/>
  <c r="E293" i="3"/>
  <c r="D293" i="3"/>
  <c r="C293" i="3"/>
  <c r="B293" i="3"/>
  <c r="B293" i="4"/>
  <c r="F292" i="3"/>
  <c r="E292" i="3"/>
  <c r="D292" i="3"/>
  <c r="C292" i="3"/>
  <c r="B292" i="3"/>
  <c r="B292" i="4"/>
  <c r="F291" i="3"/>
  <c r="E291" i="3"/>
  <c r="D291" i="3"/>
  <c r="C291" i="3"/>
  <c r="B291" i="3"/>
  <c r="B291" i="4"/>
  <c r="F290" i="3"/>
  <c r="E290" i="3"/>
  <c r="D290" i="3"/>
  <c r="C290" i="3"/>
  <c r="B290" i="3"/>
  <c r="B290" i="4"/>
  <c r="F289" i="3"/>
  <c r="E289" i="3"/>
  <c r="D289" i="3"/>
  <c r="C289" i="3"/>
  <c r="B289" i="3"/>
  <c r="B289" i="4"/>
  <c r="F288" i="3"/>
  <c r="E288" i="3"/>
  <c r="D288" i="3"/>
  <c r="C288" i="3"/>
  <c r="B288" i="3"/>
  <c r="B288" i="4"/>
  <c r="F287" i="3"/>
  <c r="E287" i="3"/>
  <c r="D287" i="3"/>
  <c r="C287" i="3"/>
  <c r="B287" i="3"/>
  <c r="B287" i="4"/>
  <c r="F286" i="3"/>
  <c r="E286" i="3"/>
  <c r="D286" i="3"/>
  <c r="C286" i="3"/>
  <c r="B286" i="3"/>
  <c r="B286" i="4"/>
  <c r="F285" i="3"/>
  <c r="E285" i="3"/>
  <c r="D285" i="3"/>
  <c r="C285" i="3"/>
  <c r="B285" i="3"/>
  <c r="B285" i="4"/>
  <c r="F284" i="3"/>
  <c r="E284" i="3"/>
  <c r="D284" i="3"/>
  <c r="C284" i="3"/>
  <c r="B284" i="3"/>
  <c r="B284" i="4"/>
  <c r="F283" i="3"/>
  <c r="E283" i="3"/>
  <c r="D283" i="3"/>
  <c r="C283" i="3"/>
  <c r="B283" i="3"/>
  <c r="B283" i="4"/>
  <c r="F282" i="3"/>
  <c r="E282" i="3"/>
  <c r="D282" i="3"/>
  <c r="C282" i="3"/>
  <c r="B282" i="3"/>
  <c r="B282" i="4"/>
  <c r="F281" i="3"/>
  <c r="E281" i="3"/>
  <c r="D281" i="3"/>
  <c r="C281" i="3"/>
  <c r="B281" i="3"/>
  <c r="B281" i="4"/>
  <c r="F280" i="3"/>
  <c r="E280" i="3"/>
  <c r="D280" i="3"/>
  <c r="C280" i="3"/>
  <c r="B280" i="3"/>
  <c r="B280" i="4"/>
  <c r="F279" i="3"/>
  <c r="E279" i="3"/>
  <c r="D279" i="3"/>
  <c r="C279" i="3"/>
  <c r="B279" i="3"/>
  <c r="B279" i="4"/>
  <c r="F278" i="3"/>
  <c r="E278" i="3"/>
  <c r="D278" i="3"/>
  <c r="C278" i="3"/>
  <c r="B278" i="3"/>
  <c r="B278" i="4"/>
  <c r="F277" i="3"/>
  <c r="E277" i="3"/>
  <c r="D277" i="3"/>
  <c r="C277" i="3"/>
  <c r="B277" i="3"/>
  <c r="B277" i="4"/>
  <c r="F276" i="3"/>
  <c r="E276" i="3"/>
  <c r="D276" i="3"/>
  <c r="C276" i="3"/>
  <c r="B276" i="3"/>
  <c r="B276" i="4"/>
  <c r="F275" i="3"/>
  <c r="E275" i="3"/>
  <c r="D275" i="3"/>
  <c r="C275" i="3"/>
  <c r="B275" i="3"/>
  <c r="B275" i="4"/>
  <c r="F274" i="3"/>
  <c r="E274" i="3"/>
  <c r="D274" i="3"/>
  <c r="C274" i="3"/>
  <c r="B274" i="3"/>
  <c r="B274" i="4"/>
  <c r="F273" i="3"/>
  <c r="E273" i="3"/>
  <c r="D273" i="3"/>
  <c r="C273" i="3"/>
  <c r="B273" i="3"/>
  <c r="B273" i="4"/>
  <c r="F272" i="3"/>
  <c r="E272" i="3"/>
  <c r="D272" i="3"/>
  <c r="C272" i="3"/>
  <c r="B272" i="3"/>
  <c r="B272" i="4"/>
  <c r="F271" i="3"/>
  <c r="E271" i="3"/>
  <c r="D271" i="3"/>
  <c r="C271" i="3"/>
  <c r="B271" i="3"/>
  <c r="B271" i="4"/>
  <c r="F270" i="3"/>
  <c r="E270" i="3"/>
  <c r="D270" i="3"/>
  <c r="C270" i="3"/>
  <c r="B270" i="3"/>
  <c r="B270" i="4"/>
  <c r="F269" i="3"/>
  <c r="E269" i="3"/>
  <c r="D269" i="3"/>
  <c r="C269" i="3"/>
  <c r="B269" i="3"/>
  <c r="B269" i="4"/>
  <c r="F268" i="3"/>
  <c r="E268" i="3"/>
  <c r="D268" i="3"/>
  <c r="C268" i="3"/>
  <c r="B268" i="3"/>
  <c r="B268" i="4"/>
  <c r="F267" i="3"/>
  <c r="E267" i="3"/>
  <c r="D267" i="3"/>
  <c r="C267" i="3"/>
  <c r="B267" i="3"/>
  <c r="B267" i="4"/>
  <c r="F266" i="3"/>
  <c r="E266" i="3"/>
  <c r="D266" i="3"/>
  <c r="C266" i="3"/>
  <c r="B266" i="3"/>
  <c r="B266" i="4"/>
  <c r="F265" i="3"/>
  <c r="E265" i="3"/>
  <c r="D265" i="3"/>
  <c r="C265" i="3"/>
  <c r="B265" i="3"/>
  <c r="B265" i="4"/>
  <c r="F264" i="3"/>
  <c r="E264" i="3"/>
  <c r="D264" i="3"/>
  <c r="C264" i="3"/>
  <c r="B264" i="3"/>
  <c r="B264" i="4"/>
  <c r="F263" i="3"/>
  <c r="E263" i="3"/>
  <c r="D263" i="3"/>
  <c r="C263" i="3"/>
  <c r="B263" i="3"/>
  <c r="B263" i="4"/>
  <c r="F262" i="3"/>
  <c r="E262" i="3"/>
  <c r="D262" i="3"/>
  <c r="C262" i="3"/>
  <c r="B262" i="3"/>
  <c r="B262" i="4"/>
  <c r="F261" i="3"/>
  <c r="E261" i="3"/>
  <c r="D261" i="3"/>
  <c r="C261" i="3"/>
  <c r="B261" i="3"/>
  <c r="B261" i="4"/>
  <c r="F260" i="3"/>
  <c r="E260" i="3"/>
  <c r="D260" i="3"/>
  <c r="C260" i="3"/>
  <c r="B260" i="3"/>
  <c r="B260" i="4"/>
  <c r="F259" i="3"/>
  <c r="E259" i="3"/>
  <c r="D259" i="3"/>
  <c r="C259" i="3"/>
  <c r="B259" i="3"/>
  <c r="B259" i="4"/>
  <c r="F258" i="3"/>
  <c r="E258" i="3"/>
  <c r="D258" i="3"/>
  <c r="C258" i="3"/>
  <c r="B258" i="3"/>
  <c r="B258" i="4"/>
  <c r="F257" i="3"/>
  <c r="E257" i="3"/>
  <c r="D257" i="3"/>
  <c r="C257" i="3"/>
  <c r="B257" i="3"/>
  <c r="B257" i="4"/>
  <c r="F256" i="3"/>
  <c r="E256" i="3"/>
  <c r="D256" i="3"/>
  <c r="C256" i="3"/>
  <c r="B256" i="3"/>
  <c r="B256" i="4"/>
  <c r="F255" i="3"/>
  <c r="E255" i="3"/>
  <c r="D255" i="3"/>
  <c r="C255" i="3"/>
  <c r="B255" i="3"/>
  <c r="B255" i="4"/>
  <c r="F254" i="3"/>
  <c r="E254" i="3"/>
  <c r="D254" i="3"/>
  <c r="C254" i="3"/>
  <c r="B254" i="3"/>
  <c r="B254" i="4"/>
  <c r="F253" i="3"/>
  <c r="E253" i="3"/>
  <c r="D253" i="3"/>
  <c r="C253" i="3"/>
  <c r="B253" i="3"/>
  <c r="B253" i="4"/>
  <c r="F252" i="3"/>
  <c r="E252" i="3"/>
  <c r="D252" i="3"/>
  <c r="C252" i="3"/>
  <c r="B252" i="3"/>
  <c r="B252" i="4"/>
  <c r="F251" i="3"/>
  <c r="E251" i="3"/>
  <c r="D251" i="3"/>
  <c r="C251" i="3"/>
  <c r="B251" i="3"/>
  <c r="B251" i="4"/>
  <c r="F250" i="3"/>
  <c r="E250" i="3"/>
  <c r="D250" i="3"/>
  <c r="C250" i="3"/>
  <c r="B250" i="3"/>
  <c r="B250" i="4"/>
  <c r="F249" i="3"/>
  <c r="E249" i="3"/>
  <c r="D249" i="3"/>
  <c r="C249" i="3"/>
  <c r="B249" i="3"/>
  <c r="B249" i="4"/>
  <c r="F248" i="3"/>
  <c r="E248" i="3"/>
  <c r="D248" i="3"/>
  <c r="C248" i="3"/>
  <c r="B248" i="3"/>
  <c r="B248" i="4"/>
  <c r="F247" i="3"/>
  <c r="E247" i="3"/>
  <c r="D247" i="3"/>
  <c r="C247" i="3"/>
  <c r="B247" i="3"/>
  <c r="B247" i="4"/>
  <c r="F246" i="3"/>
  <c r="E246" i="3"/>
  <c r="D246" i="3"/>
  <c r="C246" i="3"/>
  <c r="B246" i="3"/>
  <c r="B246" i="4"/>
  <c r="F245" i="3"/>
  <c r="E245" i="3"/>
  <c r="D245" i="3"/>
  <c r="C245" i="3"/>
  <c r="B245" i="3"/>
  <c r="B245" i="4"/>
  <c r="F244" i="3"/>
  <c r="E244" i="3"/>
  <c r="D244" i="3"/>
  <c r="C244" i="3"/>
  <c r="B244" i="3"/>
  <c r="B244" i="4"/>
  <c r="F243" i="3"/>
  <c r="E243" i="3"/>
  <c r="D243" i="3"/>
  <c r="C243" i="3"/>
  <c r="B243" i="3"/>
  <c r="B243" i="4"/>
  <c r="F242" i="3"/>
  <c r="E242" i="3"/>
  <c r="D242" i="3"/>
  <c r="C242" i="3"/>
  <c r="B242" i="3"/>
  <c r="B242" i="4"/>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 i="3"/>
  <c r="C12" i="2"/>
  <c r="C209" i="3"/>
  <c r="D8" i="2"/>
  <c r="D7" i="2"/>
  <c r="C7" i="2"/>
  <c r="D6" i="2"/>
  <c r="C6" i="2"/>
  <c r="C6" i="3"/>
  <c r="B6" i="3"/>
  <c r="B6" i="4"/>
  <c r="C14" i="3"/>
  <c r="B14" i="3"/>
  <c r="B14" i="4"/>
  <c r="B209" i="3"/>
  <c r="B209" i="4"/>
  <c r="C45" i="3"/>
  <c r="B45" i="3"/>
  <c r="B45" i="4"/>
  <c r="C63" i="3"/>
  <c r="B63" i="3"/>
  <c r="B63" i="4"/>
  <c r="C77" i="3"/>
  <c r="B77" i="3"/>
  <c r="B77" i="4"/>
  <c r="C189" i="3"/>
  <c r="B189" i="3"/>
  <c r="B189" i="4"/>
  <c r="C101" i="3"/>
  <c r="B101" i="3"/>
  <c r="B101" i="4"/>
  <c r="C109" i="3"/>
  <c r="B109" i="3"/>
  <c r="B109" i="4"/>
  <c r="C117" i="3"/>
  <c r="B117" i="3"/>
  <c r="B117" i="4"/>
  <c r="C125" i="3"/>
  <c r="B125" i="3"/>
  <c r="B125" i="4"/>
  <c r="C133" i="3"/>
  <c r="B133" i="3"/>
  <c r="B133" i="4"/>
  <c r="C141" i="3"/>
  <c r="B141" i="3"/>
  <c r="B141" i="4"/>
  <c r="C149" i="3"/>
  <c r="B149" i="3"/>
  <c r="B149" i="4"/>
  <c r="C157" i="3"/>
  <c r="B157" i="3"/>
  <c r="B157" i="4"/>
  <c r="C165" i="3"/>
  <c r="B165" i="3"/>
  <c r="B165" i="4"/>
  <c r="C173" i="3"/>
  <c r="B173" i="3"/>
  <c r="B173" i="4"/>
  <c r="C202" i="3"/>
  <c r="B202" i="3"/>
  <c r="B202" i="4"/>
  <c r="C217" i="3"/>
  <c r="B217" i="3"/>
  <c r="B217" i="4"/>
  <c r="C30" i="3"/>
  <c r="B30" i="3"/>
  <c r="B30" i="4"/>
  <c r="C38" i="3"/>
  <c r="B38" i="3"/>
  <c r="B38" i="4"/>
  <c r="C61" i="3"/>
  <c r="B61" i="3"/>
  <c r="B61" i="4"/>
  <c r="C69" i="3"/>
  <c r="B69" i="3"/>
  <c r="B69" i="4"/>
  <c r="C24" i="3"/>
  <c r="B24" i="3"/>
  <c r="B24" i="4"/>
  <c r="C86" i="3"/>
  <c r="B86" i="3"/>
  <c r="B86" i="4"/>
  <c r="C32" i="3"/>
  <c r="B32" i="3"/>
  <c r="B32" i="4"/>
  <c r="C21" i="3"/>
  <c r="B21" i="3"/>
  <c r="B21" i="4"/>
  <c r="C37" i="3"/>
  <c r="B37" i="3"/>
  <c r="B37" i="4"/>
  <c r="C48" i="3"/>
  <c r="B48" i="3"/>
  <c r="B48" i="4"/>
  <c r="C56" i="3"/>
  <c r="B56" i="3"/>
  <c r="B56" i="4"/>
  <c r="C64" i="3"/>
  <c r="B64" i="3"/>
  <c r="B64" i="4"/>
  <c r="C72" i="3"/>
  <c r="B72" i="3"/>
  <c r="B72" i="4"/>
  <c r="C80" i="3"/>
  <c r="B80" i="3"/>
  <c r="B80" i="4"/>
  <c r="C22" i="3"/>
  <c r="B22" i="3"/>
  <c r="B22" i="4"/>
  <c r="C93" i="3"/>
  <c r="B93" i="3"/>
  <c r="B93" i="4"/>
  <c r="C3" i="3"/>
  <c r="B3" i="3"/>
  <c r="B3" i="4"/>
  <c r="C29" i="3"/>
  <c r="B29" i="3"/>
  <c r="B29" i="4"/>
  <c r="C2" i="3"/>
  <c r="C18" i="3"/>
  <c r="B18" i="3"/>
  <c r="B18" i="4"/>
  <c r="C26" i="3"/>
  <c r="B26" i="3"/>
  <c r="B26" i="4"/>
  <c r="C34" i="3"/>
  <c r="B34" i="3"/>
  <c r="B34" i="4"/>
  <c r="C42" i="3"/>
  <c r="B42" i="3"/>
  <c r="B42" i="4"/>
  <c r="C46" i="3"/>
  <c r="B46" i="3"/>
  <c r="B46" i="4"/>
  <c r="C50" i="3"/>
  <c r="B50" i="3"/>
  <c r="B50" i="4"/>
  <c r="C54" i="3"/>
  <c r="B54" i="3"/>
  <c r="B54" i="4"/>
  <c r="C58" i="3"/>
  <c r="B58" i="3"/>
  <c r="B58" i="4"/>
  <c r="C62" i="3"/>
  <c r="B62" i="3"/>
  <c r="B62" i="4"/>
  <c r="C66" i="3"/>
  <c r="B66" i="3"/>
  <c r="B66" i="4"/>
  <c r="C70" i="3"/>
  <c r="B70" i="3"/>
  <c r="B70" i="4"/>
  <c r="C74" i="3"/>
  <c r="B74" i="3"/>
  <c r="B74" i="4"/>
  <c r="C78" i="3"/>
  <c r="B78" i="3"/>
  <c r="B78" i="4"/>
  <c r="C82" i="3"/>
  <c r="B82" i="3"/>
  <c r="B82" i="4"/>
  <c r="C89" i="3"/>
  <c r="B89" i="3"/>
  <c r="B89" i="4"/>
  <c r="C98" i="3"/>
  <c r="B98" i="3"/>
  <c r="B98" i="4"/>
  <c r="C106" i="3"/>
  <c r="B106" i="3"/>
  <c r="B106" i="4"/>
  <c r="C114" i="3"/>
  <c r="B114" i="3"/>
  <c r="B114" i="4"/>
  <c r="C122" i="3"/>
  <c r="B122" i="3"/>
  <c r="B122" i="4"/>
  <c r="C130" i="3"/>
  <c r="B130" i="3"/>
  <c r="B130" i="4"/>
  <c r="C138" i="3"/>
  <c r="B138" i="3"/>
  <c r="B138" i="4"/>
  <c r="C146" i="3"/>
  <c r="B146" i="3"/>
  <c r="B146" i="4"/>
  <c r="C154" i="3"/>
  <c r="B154" i="3"/>
  <c r="B154" i="4"/>
  <c r="C162" i="3"/>
  <c r="B162" i="3"/>
  <c r="B162" i="4"/>
  <c r="C170" i="3"/>
  <c r="B170" i="3"/>
  <c r="B170" i="4"/>
  <c r="C47" i="3"/>
  <c r="B47" i="3"/>
  <c r="B47" i="4"/>
  <c r="C55" i="3"/>
  <c r="B55" i="3"/>
  <c r="B55" i="4"/>
  <c r="C79" i="3"/>
  <c r="B79" i="3"/>
  <c r="B79" i="4"/>
  <c r="C90" i="3"/>
  <c r="B90" i="3"/>
  <c r="B90" i="4"/>
  <c r="C8" i="3"/>
  <c r="B8" i="3"/>
  <c r="B8" i="4"/>
  <c r="C16" i="3"/>
  <c r="B16" i="3"/>
  <c r="B16" i="4"/>
  <c r="C40" i="3"/>
  <c r="B40" i="3"/>
  <c r="B40" i="4"/>
  <c r="C5" i="3"/>
  <c r="B5" i="3"/>
  <c r="B5" i="4"/>
  <c r="C13" i="3"/>
  <c r="B13" i="3"/>
  <c r="B13" i="4"/>
  <c r="C10" i="3"/>
  <c r="B10" i="3"/>
  <c r="B10" i="4"/>
  <c r="C7" i="3"/>
  <c r="B7" i="3"/>
  <c r="B7" i="4"/>
  <c r="C15" i="3"/>
  <c r="B15" i="3"/>
  <c r="B15" i="4"/>
  <c r="C23" i="3"/>
  <c r="B23" i="3"/>
  <c r="B23" i="4"/>
  <c r="C31" i="3"/>
  <c r="B31" i="3"/>
  <c r="B31" i="4"/>
  <c r="C39" i="3"/>
  <c r="B39" i="3"/>
  <c r="B39" i="4"/>
  <c r="C191" i="3"/>
  <c r="B191" i="3"/>
  <c r="B191" i="4"/>
  <c r="C53" i="3"/>
  <c r="B53" i="3"/>
  <c r="B53" i="4"/>
  <c r="C71" i="3"/>
  <c r="B71" i="3"/>
  <c r="B71" i="4"/>
  <c r="C11" i="3"/>
  <c r="B11" i="3"/>
  <c r="B11" i="4"/>
  <c r="C19" i="3"/>
  <c r="B19" i="3"/>
  <c r="B19" i="4"/>
  <c r="C27" i="3"/>
  <c r="B27" i="3"/>
  <c r="B27" i="4"/>
  <c r="C35" i="3"/>
  <c r="B35" i="3"/>
  <c r="B35" i="4"/>
  <c r="C4" i="3"/>
  <c r="B4" i="3"/>
  <c r="B4" i="4"/>
  <c r="C12" i="3"/>
  <c r="B12" i="3"/>
  <c r="B12" i="4"/>
  <c r="C20" i="3"/>
  <c r="B20" i="3"/>
  <c r="B20" i="4"/>
  <c r="C28" i="3"/>
  <c r="B28" i="3"/>
  <c r="B28" i="4"/>
  <c r="C36" i="3"/>
  <c r="B36" i="3"/>
  <c r="B36" i="4"/>
  <c r="C85" i="3"/>
  <c r="B85" i="3"/>
  <c r="B85" i="4"/>
  <c r="C87" i="3"/>
  <c r="B87" i="3"/>
  <c r="B87" i="4"/>
  <c r="C175" i="3"/>
  <c r="B175" i="3"/>
  <c r="B175" i="4"/>
  <c r="C200" i="3"/>
  <c r="B200" i="3"/>
  <c r="B200" i="4"/>
  <c r="C236" i="3"/>
  <c r="B236" i="3"/>
  <c r="B236" i="4"/>
  <c r="C228" i="3"/>
  <c r="B228" i="3"/>
  <c r="B228" i="4"/>
  <c r="C220" i="3"/>
  <c r="B220" i="3"/>
  <c r="B220" i="4"/>
  <c r="C212" i="3"/>
  <c r="B212" i="3"/>
  <c r="B212" i="4"/>
  <c r="C204" i="3"/>
  <c r="B204" i="3"/>
  <c r="B204" i="4"/>
  <c r="C239" i="3"/>
  <c r="B239" i="3"/>
  <c r="B239" i="4"/>
  <c r="C231" i="3"/>
  <c r="B231" i="3"/>
  <c r="B231" i="4"/>
  <c r="C223" i="3"/>
  <c r="B223" i="3"/>
  <c r="B223" i="4"/>
  <c r="C215" i="3"/>
  <c r="B215" i="3"/>
  <c r="B215" i="4"/>
  <c r="C234" i="3"/>
  <c r="B234" i="3"/>
  <c r="B234" i="4"/>
  <c r="C226" i="3"/>
  <c r="B226" i="3"/>
  <c r="B226" i="4"/>
  <c r="C237" i="3"/>
  <c r="B237" i="3"/>
  <c r="B237" i="4"/>
  <c r="C229" i="3"/>
  <c r="B229" i="3"/>
  <c r="B229" i="4"/>
  <c r="C221" i="3"/>
  <c r="B221" i="3"/>
  <c r="B221" i="4"/>
  <c r="C213" i="3"/>
  <c r="B213" i="3"/>
  <c r="B213" i="4"/>
  <c r="C205" i="3"/>
  <c r="B205" i="3"/>
  <c r="B205" i="4"/>
  <c r="C240" i="3"/>
  <c r="B240" i="3"/>
  <c r="B240" i="4"/>
  <c r="C235" i="3"/>
  <c r="B235" i="3"/>
  <c r="B235" i="4"/>
  <c r="C238" i="3"/>
  <c r="B238" i="3"/>
  <c r="B238" i="4"/>
  <c r="C230" i="3"/>
  <c r="B230" i="3"/>
  <c r="B230" i="4"/>
  <c r="C222" i="3"/>
  <c r="B222" i="3"/>
  <c r="B222" i="4"/>
  <c r="C214" i="3"/>
  <c r="B214" i="3"/>
  <c r="B214" i="4"/>
  <c r="C206" i="3"/>
  <c r="B206" i="3"/>
  <c r="B206" i="4"/>
  <c r="C198" i="3"/>
  <c r="B198" i="3"/>
  <c r="B198" i="4"/>
  <c r="C190" i="3"/>
  <c r="B190" i="3"/>
  <c r="B190" i="4"/>
  <c r="C182" i="3"/>
  <c r="B182" i="3"/>
  <c r="B182" i="4"/>
  <c r="C174" i="3"/>
  <c r="B174" i="3"/>
  <c r="B174" i="4"/>
  <c r="C241" i="3"/>
  <c r="B241" i="3"/>
  <c r="B241" i="4"/>
  <c r="C225" i="3"/>
  <c r="B225" i="3"/>
  <c r="B225" i="4"/>
  <c r="C219" i="3"/>
  <c r="B219" i="3"/>
  <c r="B219" i="4"/>
  <c r="C216" i="3"/>
  <c r="B216" i="3"/>
  <c r="B216" i="4"/>
  <c r="C211" i="3"/>
  <c r="B211" i="3"/>
  <c r="B211" i="4"/>
  <c r="C196" i="3"/>
  <c r="B196" i="3"/>
  <c r="B196" i="4"/>
  <c r="C180" i="3"/>
  <c r="B180" i="3"/>
  <c r="B180" i="4"/>
  <c r="C168" i="3"/>
  <c r="B168" i="3"/>
  <c r="B168" i="4"/>
  <c r="C160" i="3"/>
  <c r="B160" i="3"/>
  <c r="B160" i="4"/>
  <c r="C152" i="3"/>
  <c r="B152" i="3"/>
  <c r="B152" i="4"/>
  <c r="C144" i="3"/>
  <c r="B144" i="3"/>
  <c r="B144" i="4"/>
  <c r="C136" i="3"/>
  <c r="B136" i="3"/>
  <c r="B136" i="4"/>
  <c r="C128" i="3"/>
  <c r="B128" i="3"/>
  <c r="B128" i="4"/>
  <c r="C120" i="3"/>
  <c r="B120" i="3"/>
  <c r="B120" i="4"/>
  <c r="C112" i="3"/>
  <c r="B112" i="3"/>
  <c r="B112" i="4"/>
  <c r="C104" i="3"/>
  <c r="B104" i="3"/>
  <c r="B104" i="4"/>
  <c r="C96" i="3"/>
  <c r="B96" i="3"/>
  <c r="B96" i="4"/>
  <c r="C88" i="3"/>
  <c r="B88" i="3"/>
  <c r="B88" i="4"/>
  <c r="C208" i="3"/>
  <c r="B208" i="3"/>
  <c r="B208" i="4"/>
  <c r="C194" i="3"/>
  <c r="B194" i="3"/>
  <c r="B194" i="4"/>
  <c r="C187" i="3"/>
  <c r="B187" i="3"/>
  <c r="B187" i="4"/>
  <c r="C185" i="3"/>
  <c r="B185" i="3"/>
  <c r="B185" i="4"/>
  <c r="C178" i="3"/>
  <c r="B178" i="3"/>
  <c r="B178" i="4"/>
  <c r="C171" i="3"/>
  <c r="B171" i="3"/>
  <c r="B171" i="4"/>
  <c r="C163" i="3"/>
  <c r="B163" i="3"/>
  <c r="B163" i="4"/>
  <c r="C155" i="3"/>
  <c r="B155" i="3"/>
  <c r="B155" i="4"/>
  <c r="C147" i="3"/>
  <c r="B147" i="3"/>
  <c r="B147" i="4"/>
  <c r="C139" i="3"/>
  <c r="B139" i="3"/>
  <c r="B139" i="4"/>
  <c r="C131" i="3"/>
  <c r="B131" i="3"/>
  <c r="B131" i="4"/>
  <c r="C123" i="3"/>
  <c r="B123" i="3"/>
  <c r="B123" i="4"/>
  <c r="C115" i="3"/>
  <c r="B115" i="3"/>
  <c r="B115" i="4"/>
  <c r="C107" i="3"/>
  <c r="B107" i="3"/>
  <c r="B107" i="4"/>
  <c r="C99" i="3"/>
  <c r="B99" i="3"/>
  <c r="B99" i="4"/>
  <c r="C91" i="3"/>
  <c r="B91" i="3"/>
  <c r="B91" i="4"/>
  <c r="C83" i="3"/>
  <c r="B83" i="3"/>
  <c r="B83" i="4"/>
  <c r="C75" i="3"/>
  <c r="B75" i="3"/>
  <c r="B75" i="4"/>
  <c r="C67" i="3"/>
  <c r="B67" i="3"/>
  <c r="B67" i="4"/>
  <c r="C59" i="3"/>
  <c r="B59" i="3"/>
  <c r="B59" i="4"/>
  <c r="C51" i="3"/>
  <c r="B51" i="3"/>
  <c r="B51" i="4"/>
  <c r="C43" i="3"/>
  <c r="B43" i="3"/>
  <c r="B43" i="4"/>
  <c r="C224" i="3"/>
  <c r="B224" i="3"/>
  <c r="B224" i="4"/>
  <c r="C201" i="3"/>
  <c r="B201" i="3"/>
  <c r="B201" i="4"/>
  <c r="C199" i="3"/>
  <c r="B199" i="3"/>
  <c r="B199" i="4"/>
  <c r="C192" i="3"/>
  <c r="B192" i="3"/>
  <c r="B192" i="4"/>
  <c r="C183" i="3"/>
  <c r="B183" i="3"/>
  <c r="B183" i="4"/>
  <c r="C176" i="3"/>
  <c r="B176" i="3"/>
  <c r="B176" i="4"/>
  <c r="C166" i="3"/>
  <c r="B166" i="3"/>
  <c r="B166" i="4"/>
  <c r="C158" i="3"/>
  <c r="B158" i="3"/>
  <c r="B158" i="4"/>
  <c r="C150" i="3"/>
  <c r="B150" i="3"/>
  <c r="B150" i="4"/>
  <c r="C142" i="3"/>
  <c r="B142" i="3"/>
  <c r="B142" i="4"/>
  <c r="C134" i="3"/>
  <c r="B134" i="3"/>
  <c r="B134" i="4"/>
  <c r="C126" i="3"/>
  <c r="B126" i="3"/>
  <c r="B126" i="4"/>
  <c r="C118" i="3"/>
  <c r="B118" i="3"/>
  <c r="B118" i="4"/>
  <c r="C110" i="3"/>
  <c r="B110" i="3"/>
  <c r="B110" i="4"/>
  <c r="C102" i="3"/>
  <c r="B102" i="3"/>
  <c r="B102" i="4"/>
  <c r="C94" i="3"/>
  <c r="B94" i="3"/>
  <c r="B94" i="4"/>
  <c r="C227" i="3"/>
  <c r="B227" i="3"/>
  <c r="B227" i="4"/>
  <c r="C218" i="3"/>
  <c r="B218" i="3"/>
  <c r="B218" i="4"/>
  <c r="C210" i="3"/>
  <c r="B210" i="3"/>
  <c r="B210" i="4"/>
  <c r="C203" i="3"/>
  <c r="B203" i="3"/>
  <c r="B203" i="4"/>
  <c r="C197" i="3"/>
  <c r="B197" i="3"/>
  <c r="B197" i="4"/>
  <c r="C181" i="3"/>
  <c r="B181" i="3"/>
  <c r="B181" i="4"/>
  <c r="C169" i="3"/>
  <c r="B169" i="3"/>
  <c r="B169" i="4"/>
  <c r="C161" i="3"/>
  <c r="B161" i="3"/>
  <c r="B161" i="4"/>
  <c r="C153" i="3"/>
  <c r="B153" i="3"/>
  <c r="B153" i="4"/>
  <c r="C145" i="3"/>
  <c r="B145" i="3"/>
  <c r="B145" i="4"/>
  <c r="C137" i="3"/>
  <c r="B137" i="3"/>
  <c r="B137" i="4"/>
  <c r="C129" i="3"/>
  <c r="B129" i="3"/>
  <c r="B129" i="4"/>
  <c r="C121" i="3"/>
  <c r="B121" i="3"/>
  <c r="B121" i="4"/>
  <c r="C113" i="3"/>
  <c r="B113" i="3"/>
  <c r="B113" i="4"/>
  <c r="C105" i="3"/>
  <c r="B105" i="3"/>
  <c r="B105" i="4"/>
  <c r="C97" i="3"/>
  <c r="B97" i="3"/>
  <c r="B97" i="4"/>
  <c r="C233" i="3"/>
  <c r="B233" i="3"/>
  <c r="B233" i="4"/>
  <c r="C207" i="3"/>
  <c r="B207" i="3"/>
  <c r="B207" i="4"/>
  <c r="C188" i="3"/>
  <c r="B188" i="3"/>
  <c r="B188" i="4"/>
  <c r="C172" i="3"/>
  <c r="B172" i="3"/>
  <c r="B172" i="4"/>
  <c r="C164" i="3"/>
  <c r="B164" i="3"/>
  <c r="B164" i="4"/>
  <c r="C156" i="3"/>
  <c r="B156" i="3"/>
  <c r="B156" i="4"/>
  <c r="C148" i="3"/>
  <c r="B148" i="3"/>
  <c r="B148" i="4"/>
  <c r="C140" i="3"/>
  <c r="B140" i="3"/>
  <c r="B140" i="4"/>
  <c r="C132" i="3"/>
  <c r="B132" i="3"/>
  <c r="B132" i="4"/>
  <c r="C124" i="3"/>
  <c r="B124" i="3"/>
  <c r="B124" i="4"/>
  <c r="C116" i="3"/>
  <c r="B116" i="3"/>
  <c r="B116" i="4"/>
  <c r="C108" i="3"/>
  <c r="B108" i="3"/>
  <c r="B108" i="4"/>
  <c r="C100" i="3"/>
  <c r="B100" i="3"/>
  <c r="B100" i="4"/>
  <c r="C92" i="3"/>
  <c r="B92" i="3"/>
  <c r="B92" i="4"/>
  <c r="C84" i="3"/>
  <c r="B84" i="3"/>
  <c r="B84" i="4"/>
  <c r="C76" i="3"/>
  <c r="B76" i="3"/>
  <c r="B76" i="4"/>
  <c r="C68" i="3"/>
  <c r="B68" i="3"/>
  <c r="B68" i="4"/>
  <c r="C60" i="3"/>
  <c r="B60" i="3"/>
  <c r="B60" i="4"/>
  <c r="C52" i="3"/>
  <c r="B52" i="3"/>
  <c r="B52" i="4"/>
  <c r="C44" i="3"/>
  <c r="B44" i="3"/>
  <c r="B44" i="4"/>
  <c r="C195" i="3"/>
  <c r="B195" i="3"/>
  <c r="B195" i="4"/>
  <c r="C193" i="3"/>
  <c r="B193" i="3"/>
  <c r="B193" i="4"/>
  <c r="C186" i="3"/>
  <c r="B186" i="3"/>
  <c r="B186" i="4"/>
  <c r="C179" i="3"/>
  <c r="B179" i="3"/>
  <c r="B179" i="4"/>
  <c r="C177" i="3"/>
  <c r="B177" i="3"/>
  <c r="B177" i="4"/>
  <c r="C167" i="3"/>
  <c r="B167" i="3"/>
  <c r="B167" i="4"/>
  <c r="C159" i="3"/>
  <c r="B159" i="3"/>
  <c r="B159" i="4"/>
  <c r="C151" i="3"/>
  <c r="B151" i="3"/>
  <c r="B151" i="4"/>
  <c r="C143" i="3"/>
  <c r="B143" i="3"/>
  <c r="B143" i="4"/>
  <c r="C135" i="3"/>
  <c r="B135" i="3"/>
  <c r="B135" i="4"/>
  <c r="C127" i="3"/>
  <c r="B127" i="3"/>
  <c r="B127" i="4"/>
  <c r="C119" i="3"/>
  <c r="B119" i="3"/>
  <c r="B119" i="4"/>
  <c r="C111" i="3"/>
  <c r="B111" i="3"/>
  <c r="B111" i="4"/>
  <c r="C103" i="3"/>
  <c r="B103" i="3"/>
  <c r="B103" i="4"/>
  <c r="C95" i="3"/>
  <c r="B95" i="3"/>
  <c r="B95" i="4"/>
  <c r="C9" i="3"/>
  <c r="B9" i="3"/>
  <c r="B9" i="4"/>
  <c r="C17" i="3"/>
  <c r="B17" i="3"/>
  <c r="B17" i="4"/>
  <c r="C25" i="3"/>
  <c r="B25" i="3"/>
  <c r="B25" i="4"/>
  <c r="C33" i="3"/>
  <c r="B33" i="3"/>
  <c r="B33" i="4"/>
  <c r="C41" i="3"/>
  <c r="B41" i="3"/>
  <c r="B41" i="4"/>
  <c r="C49" i="3"/>
  <c r="B49" i="3"/>
  <c r="B49" i="4"/>
  <c r="C57" i="3"/>
  <c r="B57" i="3"/>
  <c r="B57" i="4"/>
  <c r="C65" i="3"/>
  <c r="B65" i="3"/>
  <c r="B65" i="4"/>
  <c r="C73" i="3"/>
  <c r="B73" i="3"/>
  <c r="B73" i="4"/>
  <c r="C81" i="3"/>
  <c r="B81" i="3"/>
  <c r="B81" i="4"/>
  <c r="C184" i="3"/>
  <c r="B184" i="3"/>
  <c r="B184" i="4"/>
  <c r="C232" i="3"/>
  <c r="B232" i="3"/>
  <c r="B232" i="4"/>
  <c r="F2" i="3"/>
  <c r="B2" i="3"/>
  <c r="B2" i="4"/>
  <c r="C13" i="2"/>
  <c r="C15" i="2"/>
  <c r="D3" i="3"/>
  <c r="F3" i="3"/>
  <c r="D4" i="3"/>
  <c r="F4" i="3"/>
  <c r="D5" i="3"/>
  <c r="F5" i="3"/>
  <c r="D6" i="3"/>
  <c r="F6" i="3"/>
  <c r="D7" i="3"/>
  <c r="F7" i="3"/>
  <c r="D8" i="3"/>
  <c r="F8" i="3"/>
  <c r="D9" i="3"/>
  <c r="F9" i="3"/>
  <c r="D10" i="3"/>
  <c r="F10" i="3"/>
  <c r="D11" i="3"/>
  <c r="F11" i="3"/>
  <c r="D12" i="3"/>
  <c r="F12" i="3"/>
  <c r="D13" i="3"/>
  <c r="F13" i="3"/>
  <c r="D14" i="3"/>
  <c r="F14" i="3"/>
  <c r="D15" i="3"/>
  <c r="F15" i="3"/>
  <c r="D16" i="3"/>
  <c r="F16" i="3"/>
  <c r="D17" i="3"/>
  <c r="F17" i="3"/>
  <c r="D18" i="3"/>
  <c r="F18" i="3"/>
  <c r="D19" i="3"/>
  <c r="F19" i="3"/>
  <c r="D20" i="3"/>
  <c r="F20" i="3"/>
  <c r="D21" i="3"/>
  <c r="F21" i="3"/>
  <c r="D22" i="3"/>
  <c r="F22" i="3"/>
  <c r="D23" i="3"/>
  <c r="F23" i="3"/>
  <c r="D24" i="3"/>
  <c r="F24" i="3"/>
  <c r="D25" i="3"/>
  <c r="F25" i="3"/>
  <c r="D26" i="3"/>
  <c r="F26" i="3"/>
  <c r="D27" i="3"/>
  <c r="F27" i="3"/>
  <c r="D28" i="3"/>
  <c r="F28" i="3"/>
  <c r="D29" i="3"/>
  <c r="F29" i="3"/>
  <c r="D30" i="3"/>
  <c r="F30" i="3"/>
  <c r="D31" i="3"/>
  <c r="F31" i="3"/>
  <c r="D32" i="3"/>
  <c r="F32" i="3"/>
  <c r="D33" i="3"/>
  <c r="F33" i="3"/>
  <c r="D34" i="3"/>
  <c r="F34" i="3"/>
  <c r="D35" i="3"/>
  <c r="F35" i="3"/>
  <c r="D36" i="3"/>
  <c r="F36" i="3"/>
  <c r="D37" i="3"/>
  <c r="F37" i="3"/>
  <c r="D38" i="3"/>
  <c r="F38" i="3"/>
  <c r="D39" i="3"/>
  <c r="F39" i="3"/>
  <c r="D40" i="3"/>
  <c r="F40" i="3"/>
  <c r="D41" i="3"/>
  <c r="F41" i="3"/>
  <c r="D42" i="3"/>
  <c r="F42" i="3"/>
  <c r="D43" i="3"/>
  <c r="F43" i="3"/>
  <c r="D44" i="3"/>
  <c r="F44" i="3"/>
  <c r="D45" i="3"/>
  <c r="F45" i="3"/>
  <c r="D46" i="3"/>
  <c r="F46" i="3"/>
  <c r="D47" i="3"/>
  <c r="F47" i="3"/>
  <c r="D48" i="3"/>
  <c r="F48" i="3"/>
  <c r="D49" i="3"/>
  <c r="F49" i="3"/>
  <c r="D50" i="3"/>
  <c r="F50" i="3"/>
  <c r="D51" i="3"/>
  <c r="F51" i="3"/>
  <c r="D52" i="3"/>
  <c r="F52" i="3"/>
  <c r="D53" i="3"/>
  <c r="F53" i="3"/>
  <c r="D54" i="3"/>
  <c r="F54" i="3"/>
  <c r="D55" i="3"/>
  <c r="F55" i="3"/>
  <c r="D56" i="3"/>
  <c r="F56" i="3"/>
  <c r="D57" i="3"/>
  <c r="F57" i="3"/>
  <c r="D58" i="3"/>
  <c r="F58" i="3"/>
  <c r="D59" i="3"/>
  <c r="F59" i="3"/>
  <c r="D60" i="3"/>
  <c r="F60" i="3"/>
  <c r="D61" i="3"/>
  <c r="F61" i="3"/>
  <c r="D62" i="3"/>
  <c r="F62" i="3"/>
  <c r="D63" i="3"/>
  <c r="F63" i="3"/>
  <c r="D64" i="3"/>
  <c r="F64" i="3"/>
  <c r="D65" i="3"/>
  <c r="F65" i="3"/>
  <c r="D66" i="3"/>
  <c r="F66" i="3"/>
  <c r="D67" i="3"/>
  <c r="F67" i="3"/>
  <c r="D68" i="3"/>
  <c r="F68" i="3"/>
  <c r="D69" i="3"/>
  <c r="F69" i="3"/>
  <c r="D70" i="3"/>
  <c r="F70" i="3"/>
  <c r="D71" i="3"/>
  <c r="F71" i="3"/>
  <c r="D72" i="3"/>
  <c r="F72" i="3"/>
  <c r="D73" i="3"/>
  <c r="F73" i="3"/>
  <c r="D74" i="3"/>
  <c r="F74" i="3"/>
  <c r="D75" i="3"/>
  <c r="F75" i="3"/>
  <c r="D76" i="3"/>
  <c r="F76" i="3"/>
  <c r="D77" i="3"/>
  <c r="F77" i="3"/>
  <c r="D78" i="3"/>
  <c r="F78" i="3"/>
  <c r="D79" i="3"/>
  <c r="F79" i="3"/>
  <c r="D80" i="3"/>
  <c r="F80" i="3"/>
  <c r="D81" i="3"/>
  <c r="F81" i="3"/>
  <c r="D82" i="3"/>
  <c r="F82" i="3"/>
  <c r="D83" i="3"/>
  <c r="F83" i="3"/>
  <c r="D84" i="3"/>
  <c r="F84" i="3"/>
  <c r="D85" i="3"/>
  <c r="F85" i="3"/>
  <c r="D86" i="3"/>
  <c r="F86" i="3"/>
  <c r="D87" i="3"/>
  <c r="F87" i="3"/>
  <c r="D88" i="3"/>
  <c r="F88" i="3"/>
  <c r="D89" i="3"/>
  <c r="F89" i="3"/>
  <c r="D90" i="3"/>
  <c r="F90" i="3"/>
  <c r="D91" i="3"/>
  <c r="F91" i="3"/>
  <c r="D92" i="3"/>
  <c r="F92" i="3"/>
  <c r="D93" i="3"/>
  <c r="F93" i="3"/>
  <c r="D94" i="3"/>
  <c r="F94" i="3"/>
  <c r="D95" i="3"/>
  <c r="F95" i="3"/>
  <c r="D96" i="3"/>
  <c r="F96" i="3"/>
  <c r="D97" i="3"/>
  <c r="F97" i="3"/>
  <c r="D98" i="3"/>
  <c r="F98" i="3"/>
  <c r="D99" i="3"/>
  <c r="F99" i="3"/>
  <c r="D100" i="3"/>
  <c r="F100" i="3"/>
  <c r="D101" i="3"/>
  <c r="F101" i="3"/>
  <c r="D102" i="3"/>
  <c r="F102" i="3"/>
  <c r="D103" i="3"/>
  <c r="F103" i="3"/>
  <c r="D104" i="3"/>
  <c r="F104" i="3"/>
  <c r="D105" i="3"/>
  <c r="F105" i="3"/>
  <c r="D106" i="3"/>
  <c r="F106" i="3"/>
  <c r="D107" i="3"/>
  <c r="F107" i="3"/>
  <c r="D108" i="3"/>
  <c r="F108" i="3"/>
  <c r="D109" i="3"/>
  <c r="F109" i="3"/>
  <c r="D110" i="3"/>
  <c r="F110" i="3"/>
  <c r="D111" i="3"/>
  <c r="F111" i="3"/>
  <c r="D112" i="3"/>
  <c r="F112" i="3"/>
  <c r="D113" i="3"/>
  <c r="F113" i="3"/>
  <c r="D114" i="3"/>
  <c r="F114" i="3"/>
  <c r="D115" i="3"/>
  <c r="F115" i="3"/>
  <c r="D116" i="3"/>
  <c r="F116" i="3"/>
  <c r="D117" i="3"/>
  <c r="F117" i="3"/>
  <c r="D118" i="3"/>
  <c r="F118" i="3"/>
  <c r="D119" i="3"/>
  <c r="F119" i="3"/>
  <c r="D120" i="3"/>
  <c r="F120" i="3"/>
  <c r="D121" i="3"/>
  <c r="F121" i="3"/>
  <c r="D122" i="3"/>
  <c r="F122" i="3"/>
  <c r="D123" i="3"/>
  <c r="F123" i="3"/>
  <c r="D124" i="3"/>
  <c r="F124" i="3"/>
  <c r="D125" i="3"/>
  <c r="F125" i="3"/>
  <c r="D126" i="3"/>
  <c r="F126" i="3"/>
  <c r="D127" i="3"/>
  <c r="F127" i="3"/>
  <c r="D128" i="3"/>
  <c r="F128" i="3"/>
  <c r="D129" i="3"/>
  <c r="F129" i="3"/>
  <c r="D130" i="3"/>
  <c r="F130" i="3"/>
  <c r="D131" i="3"/>
  <c r="F131" i="3"/>
  <c r="D132" i="3"/>
  <c r="F132" i="3"/>
  <c r="D133" i="3"/>
  <c r="F133" i="3"/>
  <c r="D134" i="3"/>
  <c r="F134" i="3"/>
  <c r="D135" i="3"/>
  <c r="F135" i="3"/>
  <c r="D136" i="3"/>
  <c r="F136" i="3"/>
  <c r="D137" i="3"/>
  <c r="F137" i="3"/>
  <c r="D138" i="3"/>
  <c r="F138" i="3"/>
  <c r="D139" i="3"/>
  <c r="F139" i="3"/>
  <c r="D140" i="3"/>
  <c r="F140" i="3"/>
  <c r="D141" i="3"/>
  <c r="F141" i="3"/>
  <c r="D142" i="3"/>
  <c r="F142" i="3"/>
  <c r="D143" i="3"/>
  <c r="F143" i="3"/>
  <c r="D144" i="3"/>
  <c r="F144" i="3"/>
  <c r="D145" i="3"/>
  <c r="F145" i="3"/>
  <c r="D146" i="3"/>
  <c r="F146" i="3"/>
  <c r="D147" i="3"/>
  <c r="F147" i="3"/>
  <c r="D148" i="3"/>
  <c r="F148" i="3"/>
  <c r="D149" i="3"/>
  <c r="F149" i="3"/>
  <c r="D150" i="3"/>
  <c r="F150" i="3"/>
  <c r="D151" i="3"/>
  <c r="F151" i="3"/>
  <c r="D152" i="3"/>
  <c r="F152" i="3"/>
  <c r="D153" i="3"/>
  <c r="F153" i="3"/>
  <c r="D154" i="3"/>
  <c r="F154" i="3"/>
  <c r="D155" i="3"/>
  <c r="F155" i="3"/>
  <c r="D156" i="3"/>
  <c r="F156" i="3"/>
  <c r="D157" i="3"/>
  <c r="F157" i="3"/>
  <c r="D158" i="3"/>
  <c r="F158" i="3"/>
  <c r="D159" i="3"/>
  <c r="F159" i="3"/>
  <c r="D160" i="3"/>
  <c r="F160" i="3"/>
  <c r="D161" i="3"/>
  <c r="F161" i="3"/>
  <c r="D162" i="3"/>
  <c r="F162" i="3"/>
  <c r="D163" i="3"/>
  <c r="F163" i="3"/>
  <c r="D164" i="3"/>
  <c r="F164" i="3"/>
  <c r="D165" i="3"/>
  <c r="F165" i="3"/>
  <c r="D166" i="3"/>
  <c r="F166" i="3"/>
  <c r="D167" i="3"/>
  <c r="F167" i="3"/>
  <c r="D168" i="3"/>
  <c r="F168" i="3"/>
  <c r="D169" i="3"/>
  <c r="F169" i="3"/>
  <c r="D170" i="3"/>
  <c r="F170" i="3"/>
  <c r="D171" i="3"/>
  <c r="F171" i="3"/>
  <c r="D172" i="3"/>
  <c r="F172" i="3"/>
  <c r="D173" i="3"/>
  <c r="F173" i="3"/>
  <c r="D174" i="3"/>
  <c r="F174" i="3"/>
  <c r="D175" i="3"/>
  <c r="F175" i="3"/>
  <c r="D176" i="3"/>
  <c r="F176" i="3"/>
  <c r="D177" i="3"/>
  <c r="F177" i="3"/>
  <c r="D178" i="3"/>
  <c r="F178" i="3"/>
  <c r="D179" i="3"/>
  <c r="F179" i="3"/>
  <c r="D180" i="3"/>
  <c r="F180" i="3"/>
  <c r="D181" i="3"/>
  <c r="F181" i="3"/>
  <c r="D182" i="3"/>
  <c r="F182" i="3"/>
  <c r="D183" i="3"/>
  <c r="F183" i="3"/>
  <c r="D184" i="3"/>
  <c r="F184" i="3"/>
  <c r="D185" i="3"/>
  <c r="F185" i="3"/>
  <c r="D186" i="3"/>
  <c r="F186" i="3"/>
  <c r="D187" i="3"/>
  <c r="F187" i="3"/>
  <c r="D188" i="3"/>
  <c r="F188" i="3"/>
  <c r="D189" i="3"/>
  <c r="F189" i="3"/>
  <c r="D190" i="3"/>
  <c r="F190" i="3"/>
  <c r="D191" i="3"/>
  <c r="F191" i="3"/>
  <c r="D192" i="3"/>
  <c r="F192" i="3"/>
  <c r="D193" i="3"/>
  <c r="F193" i="3"/>
  <c r="D194" i="3"/>
  <c r="F194" i="3"/>
  <c r="D195" i="3"/>
  <c r="F195" i="3"/>
  <c r="D196" i="3"/>
  <c r="F196" i="3"/>
  <c r="D197" i="3"/>
  <c r="F197" i="3"/>
  <c r="D198" i="3"/>
  <c r="F198" i="3"/>
  <c r="D199" i="3"/>
  <c r="F199" i="3"/>
  <c r="D200" i="3"/>
  <c r="F200" i="3"/>
  <c r="D201" i="3"/>
  <c r="F201" i="3"/>
  <c r="D202" i="3"/>
  <c r="F202" i="3"/>
  <c r="D203" i="3"/>
  <c r="F203" i="3"/>
  <c r="D204" i="3"/>
  <c r="F204" i="3"/>
  <c r="D205" i="3"/>
  <c r="F205" i="3"/>
  <c r="D206" i="3"/>
  <c r="F206" i="3"/>
  <c r="D207" i="3"/>
  <c r="F207" i="3"/>
  <c r="D208" i="3"/>
  <c r="F208" i="3"/>
  <c r="D209" i="3"/>
  <c r="F209" i="3"/>
  <c r="D210" i="3"/>
  <c r="F210" i="3"/>
  <c r="D211" i="3"/>
  <c r="F211" i="3"/>
  <c r="D212" i="3"/>
  <c r="F212" i="3"/>
  <c r="D213" i="3"/>
  <c r="F213" i="3"/>
  <c r="D214" i="3"/>
  <c r="F214" i="3"/>
  <c r="D215" i="3"/>
  <c r="F215" i="3"/>
  <c r="D216" i="3"/>
  <c r="F216" i="3"/>
  <c r="D217" i="3"/>
  <c r="F217" i="3"/>
  <c r="D218" i="3"/>
  <c r="F218" i="3"/>
  <c r="D219" i="3"/>
  <c r="F219" i="3"/>
  <c r="D220" i="3"/>
  <c r="F220" i="3"/>
  <c r="D221" i="3"/>
  <c r="F221" i="3"/>
  <c r="D222" i="3"/>
  <c r="F222" i="3"/>
  <c r="D223" i="3"/>
  <c r="F223" i="3"/>
  <c r="D224" i="3"/>
  <c r="F224" i="3"/>
  <c r="D225" i="3"/>
  <c r="F225" i="3"/>
  <c r="D226" i="3"/>
  <c r="F226" i="3"/>
  <c r="D227" i="3"/>
  <c r="F227" i="3"/>
  <c r="D228" i="3"/>
  <c r="F228" i="3"/>
  <c r="D229" i="3"/>
  <c r="F229" i="3"/>
  <c r="D230" i="3"/>
  <c r="F230" i="3"/>
  <c r="D231" i="3"/>
  <c r="F231" i="3"/>
  <c r="D232" i="3"/>
  <c r="F232" i="3"/>
  <c r="D233" i="3"/>
  <c r="F233" i="3"/>
  <c r="D234" i="3"/>
  <c r="F234" i="3"/>
  <c r="D235" i="3"/>
  <c r="F235" i="3"/>
  <c r="D236" i="3"/>
  <c r="F236" i="3"/>
  <c r="D237" i="3"/>
  <c r="F237" i="3"/>
  <c r="D238" i="3"/>
  <c r="F238" i="3"/>
  <c r="D239" i="3"/>
  <c r="F239" i="3"/>
  <c r="D240" i="3"/>
  <c r="F240" i="3"/>
  <c r="D241" i="3"/>
  <c r="F241" i="3"/>
</calcChain>
</file>

<file path=xl/sharedStrings.xml><?xml version="1.0" encoding="utf-8"?>
<sst xmlns="http://schemas.openxmlformats.org/spreadsheetml/2006/main" count="35" uniqueCount="34">
  <si>
    <t>Présentation</t>
  </si>
  <si>
    <t>Qu'est que le TAEG ?</t>
  </si>
  <si>
    <r>
      <rPr>
        <sz val="10"/>
        <color theme="1"/>
        <rFont val="Arial"/>
        <family val="2"/>
      </rPr>
      <t xml:space="preserve">Le </t>
    </r>
    <r>
      <rPr>
        <b/>
        <sz val="10"/>
        <color theme="1"/>
        <rFont val="Arial"/>
        <family val="2"/>
      </rPr>
      <t>TAEG</t>
    </r>
    <r>
      <rPr>
        <sz val="10"/>
        <color theme="1"/>
        <rFont val="Arial"/>
        <family val="2"/>
      </rPr>
      <t xml:space="preserve"> ou </t>
    </r>
    <r>
      <rPr>
        <b/>
        <sz val="10"/>
        <color theme="1"/>
        <rFont val="Arial"/>
        <family val="2"/>
      </rPr>
      <t>taux effectif global</t>
    </r>
    <r>
      <rPr>
        <sz val="10"/>
        <color theme="1"/>
        <rFont val="Arial"/>
        <family val="2"/>
      </rPr>
      <t xml:space="preserve"> est le taux de crédit qui prend en compte tous les frais inhérents à votre crédit immobilier. Son intérêt est de permettre de comparer des offres de crédits immobiliers proposées par plusieurs banques entre elles.
Ces frais sont par exemple:
- Intérêts bancaires
- Frais de dossier (payés à la banque)
- Frais payés ou dus à des intermédiaires intervenus dans l'octroi du prêt (courtier par exemple)
- Coût de l'assurance emprunteur
- Frais de garanties (hypothèque ou cautionnement)
- Frais d'évaluation du bien immobilier (payés à un agent immobilier)
- Tous les autres frais qui vous sont imposés pour l'obtention du crédit</t>
    </r>
  </si>
  <si>
    <t>Qu'est que le taux d'usure ?</t>
  </si>
  <si>
    <t>Pourquoi c'est important ?</t>
  </si>
  <si>
    <t>En cette période (juillet 2022) de forte hausse des taux de crédit immobilier, certains profils clients peuvent se voir refuser un crédit car leur projet d'emprunt dépasse le taux d'usure. Cela permet de voir comment faire baisser le TAEG pour passer en dessous du taux d'usure (en réduisant les frais).</t>
  </si>
  <si>
    <t>Calculs automatiques indicatifs</t>
  </si>
  <si>
    <t>Montant emprunté</t>
  </si>
  <si>
    <r>
      <rPr>
        <b/>
        <sz val="10"/>
        <color theme="1"/>
        <rFont val="Arial"/>
        <family val="2"/>
      </rPr>
      <t xml:space="preserve">Durée de l'emprunt </t>
    </r>
    <r>
      <rPr>
        <b/>
        <sz val="8"/>
        <color theme="1"/>
        <rFont val="Arial"/>
        <family val="2"/>
      </rPr>
      <t>(années)</t>
    </r>
  </si>
  <si>
    <r>
      <rPr>
        <b/>
        <sz val="10"/>
        <color theme="1"/>
        <rFont val="Arial"/>
        <family val="2"/>
      </rPr>
      <t xml:space="preserve">Taux nominal </t>
    </r>
    <r>
      <rPr>
        <b/>
        <sz val="8"/>
        <color theme="1"/>
        <rFont val="Arial"/>
        <family val="2"/>
      </rPr>
      <t>(hors assurance)</t>
    </r>
  </si>
  <si>
    <r>
      <rPr>
        <b/>
        <sz val="10"/>
        <color theme="1"/>
        <rFont val="Arial"/>
        <family val="2"/>
      </rPr>
      <t xml:space="preserve">Taux assurance Emprunteur </t>
    </r>
    <r>
      <rPr>
        <b/>
        <sz val="8"/>
        <color theme="1"/>
        <rFont val="Arial"/>
        <family val="2"/>
      </rPr>
      <t>(fixe sur capital initial)</t>
    </r>
  </si>
  <si>
    <t>Frais de dossier bancaire</t>
  </si>
  <si>
    <t>Frais de garantie (crédit logement par exemple)</t>
  </si>
  <si>
    <t>Frais de courtier</t>
  </si>
  <si>
    <r>
      <rPr>
        <b/>
        <sz val="10"/>
        <color theme="1"/>
        <rFont val="Arial"/>
        <family val="2"/>
      </rPr>
      <t xml:space="preserve">Prise en compte des frais de courtier dans le TAEG ?
</t>
    </r>
    <r>
      <rPr>
        <i/>
        <sz val="8"/>
        <color theme="1"/>
        <rFont val="Arial"/>
        <family val="2"/>
      </rPr>
      <t>(Oui si le courtage est une condition d'obtention du crédit)</t>
    </r>
  </si>
  <si>
    <t>oui</t>
  </si>
  <si>
    <t>Mensualité emprunt</t>
  </si>
  <si>
    <t>TAEG</t>
  </si>
  <si>
    <t>Dépassement du taux d'usure ?</t>
  </si>
  <si>
    <t>Mois</t>
  </si>
  <si>
    <t>Echéances</t>
  </si>
  <si>
    <t>Mensualités</t>
  </si>
  <si>
    <t>Intérêts</t>
  </si>
  <si>
    <t>Assurance</t>
  </si>
  <si>
    <t>Capital restant dû</t>
  </si>
  <si>
    <t>Cashflow</t>
  </si>
  <si>
    <t>https://horiz.io</t>
  </si>
  <si>
    <t>Le taux d'usure fait référence au taux TAEG maximal auquel il est possible d'emprunter, que ce soit pour un prêt immobilier, un prêt à la consommation, etc. Tous les trimestres, la Banque de France actualise le taux d'usure qui sera appliqué pour les trois mois suivants.
Si le taux d’usure dépasse le taux annuel effectif global (le TAEG), on dit que le prêt est usuraire et la banque n'a pas légalement le droit d'accorder le crédit (même si cela passait ces critères d'éligibilité) sous peine de lourdes amendes.</t>
  </si>
  <si>
    <t>Ce fichier va vous permettre de calculer le Taux effectif global de votre crédit immobilier (TAEG) et de vérifier si celui dépasse ou non le taux d'usure (taux maximal autorisé en France).</t>
  </si>
  <si>
    <t>Vous pouvez modifier les valeurs des cellules jaunes.</t>
  </si>
  <si>
    <t>Taux d'usure</t>
  </si>
  <si>
    <t>20 ans</t>
  </si>
  <si>
    <t>&lt; 20 ans</t>
  </si>
  <si>
    <t>https://www.banque-france.fr/statistiques/taux-et-cours/taux-dusure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</si>
</sst>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1]"/>
    <numFmt numFmtId="165" formatCode="#,##0.00\ [$€-1]"/>
  </numFmts>
  <fonts count="26" x14ac:knownFonts="1">
    <font>
      <sz val="10"/>
      <color rgb="FF000000"/>
      <name val="Arial"/>
      <scheme val="minor"/>
    </font>
    <font>
      <b/>
      <sz val="12"/>
      <color theme="1"/>
      <name val="Arial"/>
      <family val="2"/>
      <scheme val="minor"/>
    </font>
    <font>
      <sz val="10"/>
      <color theme="1"/>
      <name val="Arial"/>
      <family val="2"/>
      <scheme val="minor"/>
    </font>
    <font>
      <sz val="10"/>
      <name val="Arial"/>
      <family val="2"/>
    </font>
    <font>
      <u/>
      <sz val="10"/>
      <color rgb="FF1155CC"/>
      <name val="Arial"/>
      <family val="2"/>
      <scheme val="minor"/>
    </font>
    <font>
      <i/>
      <sz val="10"/>
      <color theme="1"/>
      <name val="Arial"/>
      <family val="2"/>
      <scheme val="minor"/>
    </font>
    <font>
      <b/>
      <sz val="10"/>
      <color theme="1"/>
      <name val="Arial"/>
      <family val="2"/>
      <scheme val="minor"/>
    </font>
    <font>
      <sz val="11"/>
      <color theme="1"/>
      <name val="Arial"/>
      <family val="2"/>
      <scheme val="minor"/>
    </font>
    <font>
      <sz val="11"/>
      <color rgb="FF000000"/>
      <name val="Inconsolata"/>
    </font>
    <font>
      <sz val="18"/>
      <color rgb="FF434343"/>
      <name val="Arial"/>
      <family val="2"/>
      <scheme val="minor"/>
    </font>
    <font>
      <b/>
      <sz val="18"/>
      <color rgb="FF3C78D8"/>
      <name val="Arial"/>
      <family val="2"/>
      <scheme val="minor"/>
    </font>
    <font>
      <b/>
      <sz val="18"/>
      <color rgb="FFCC4125"/>
      <name val="Arial"/>
      <family val="2"/>
      <scheme val="minor"/>
    </font>
    <font>
      <b/>
      <sz val="18"/>
      <color theme="1"/>
      <name val="Arial"/>
      <family val="2"/>
      <scheme val="minor"/>
    </font>
    <font>
      <sz val="10"/>
      <color theme="1"/>
      <name val="Arial"/>
      <family val="2"/>
    </font>
    <font>
      <b/>
      <sz val="10"/>
      <color theme="1"/>
      <name val="Arial"/>
      <family val="2"/>
    </font>
    <font>
      <b/>
      <sz val="8"/>
      <color theme="1"/>
      <name val="Arial"/>
      <family val="2"/>
    </font>
    <font>
      <i/>
      <sz val="8"/>
      <color theme="1"/>
      <name val="Arial"/>
      <family val="2"/>
    </font>
    <font>
      <u/>
      <sz val="10"/>
      <color theme="10"/>
      <name val="Arial"/>
      <family val="2"/>
      <scheme val="minor"/>
    </font>
    <font>
      <b/>
      <u/>
      <sz val="14"/>
      <color theme="10"/>
      <name val="Arial"/>
      <family val="2"/>
      <scheme val="minor"/>
    </font>
    <font>
      <b/>
      <sz val="14"/>
      <color rgb="FF434343"/>
      <name val="Arial"/>
      <family val="2"/>
      <scheme val="minor"/>
    </font>
    <font>
      <b/>
      <sz val="14"/>
      <color rgb="FF3C78D8"/>
      <name val="Arial"/>
      <family val="2"/>
      <scheme val="minor"/>
    </font>
    <font>
      <b/>
      <sz val="14"/>
      <color rgb="FFCC4125"/>
      <name val="Arial"/>
      <family val="2"/>
    </font>
    <font>
      <b/>
      <sz val="14"/>
      <color theme="1"/>
      <name val="Arial"/>
      <family val="2"/>
      <scheme val="minor"/>
    </font>
    <font>
      <sz val="10"/>
      <color rgb="FF000000"/>
      <name val="Arial"/>
      <family val="2"/>
      <scheme val="minor"/>
    </font>
    <font>
      <i/>
      <sz val="12"/>
      <color theme="9" tint="-0.499984740745262"/>
      <name val="Arial"/>
      <family val="2"/>
      <scheme val="minor"/>
    </font>
    <font>
      <sz val="10"/>
      <color rgb="FF000000"/>
      <name val="Arial"/>
      <scheme val="minor"/>
    </font>
  </fonts>
  <fills count="5">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theme="6" tint="0.79998168889431442"/>
        <bgColor indexed="64"/>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63">
    <xf numFmtId="0" fontId="0" fillId="0" borderId="0" xfId="0" applyFont="1" applyAlignment="1"/>
    <xf numFmtId="0" fontId="1" fillId="0" borderId="0" xfId="0" applyFont="1" applyAlignment="1"/>
    <xf numFmtId="0" fontId="2" fillId="0" borderId="5" xfId="0" applyFont="1" applyBorder="1"/>
    <xf numFmtId="0" fontId="4" fillId="0" borderId="0" xfId="0" applyFont="1" applyAlignment="1"/>
    <xf numFmtId="0" fontId="5" fillId="0" borderId="0" xfId="0" applyFont="1" applyAlignment="1">
      <alignment horizontal="right" wrapText="1"/>
    </xf>
    <xf numFmtId="0" fontId="6" fillId="0" borderId="1" xfId="0" applyFont="1" applyBorder="1" applyAlignment="1">
      <alignment vertical="center"/>
    </xf>
    <xf numFmtId="0" fontId="2" fillId="0" borderId="9" xfId="0" applyFont="1" applyBorder="1"/>
    <xf numFmtId="0" fontId="6" fillId="0" borderId="4" xfId="0" applyFont="1" applyBorder="1" applyAlignment="1">
      <alignment vertical="center"/>
    </xf>
    <xf numFmtId="0" fontId="2" fillId="0" borderId="10" xfId="0" applyFont="1" applyBorder="1"/>
    <xf numFmtId="165" fontId="8" fillId="3" borderId="10" xfId="0" applyNumberFormat="1" applyFont="1" applyFill="1" applyBorder="1"/>
    <xf numFmtId="164" fontId="8" fillId="3" borderId="10" xfId="0" applyNumberFormat="1" applyFont="1" applyFill="1" applyBorder="1"/>
    <xf numFmtId="0" fontId="2" fillId="0" borderId="11" xfId="0" applyFont="1" applyBorder="1"/>
    <xf numFmtId="165" fontId="9" fillId="0" borderId="3" xfId="0" applyNumberFormat="1" applyFont="1" applyBorder="1" applyAlignment="1">
      <alignment vertical="center"/>
    </xf>
    <xf numFmtId="10" fontId="10" fillId="0" borderId="5" xfId="0" applyNumberFormat="1" applyFont="1" applyBorder="1" applyAlignment="1">
      <alignment vertical="center"/>
    </xf>
    <xf numFmtId="10" fontId="12" fillId="0" borderId="8" xfId="0" applyNumberFormat="1" applyFont="1" applyBorder="1" applyAlignment="1">
      <alignment horizontal="right" vertical="center"/>
    </xf>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2" fillId="0" borderId="4" xfId="0" applyFont="1" applyBorder="1" applyAlignment="1"/>
    <xf numFmtId="165" fontId="2" fillId="0" borderId="0" xfId="0" applyNumberFormat="1" applyFont="1"/>
    <xf numFmtId="164" fontId="2" fillId="0" borderId="0" xfId="0" applyNumberFormat="1" applyFont="1"/>
    <xf numFmtId="164" fontId="2" fillId="0" borderId="0" xfId="0" applyNumberFormat="1" applyFont="1" applyAlignment="1"/>
    <xf numFmtId="164" fontId="2" fillId="0" borderId="5" xfId="0" applyNumberFormat="1" applyFont="1" applyBorder="1"/>
    <xf numFmtId="0" fontId="2" fillId="0" borderId="0" xfId="0" applyFont="1"/>
    <xf numFmtId="0" fontId="2" fillId="0" borderId="0" xfId="0" applyFont="1" applyAlignment="1"/>
    <xf numFmtId="0" fontId="2" fillId="0" borderId="6" xfId="0" applyFont="1" applyBorder="1" applyAlignment="1"/>
    <xf numFmtId="0" fontId="2" fillId="0" borderId="7" xfId="0" applyFont="1" applyBorder="1"/>
    <xf numFmtId="0" fontId="2" fillId="0" borderId="7" xfId="0" applyFont="1" applyBorder="1" applyAlignment="1"/>
    <xf numFmtId="0" fontId="2" fillId="0" borderId="8" xfId="0" applyFont="1" applyBorder="1"/>
    <xf numFmtId="0" fontId="6" fillId="0" borderId="0" xfId="0" applyFont="1" applyAlignment="1">
      <alignment horizontal="right"/>
    </xf>
    <xf numFmtId="0" fontId="18" fillId="0" borderId="0" xfId="1" applyFont="1" applyAlignment="1"/>
    <xf numFmtId="0" fontId="19" fillId="0" borderId="1" xfId="0" applyFont="1" applyBorder="1" applyAlignment="1">
      <alignment vertical="center"/>
    </xf>
    <xf numFmtId="0" fontId="20" fillId="0" borderId="4" xfId="0" applyFont="1" applyBorder="1" applyAlignment="1">
      <alignment vertical="center"/>
    </xf>
    <xf numFmtId="0" fontId="22" fillId="0" borderId="6" xfId="0" applyFont="1" applyBorder="1" applyAlignment="1">
      <alignment vertical="center"/>
    </xf>
    <xf numFmtId="164" fontId="7" fillId="2" borderId="3" xfId="0" applyNumberFormat="1"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10" fontId="7" fillId="2" borderId="5" xfId="0" applyNumberFormat="1" applyFont="1" applyFill="1" applyBorder="1" applyAlignment="1" applyProtection="1">
      <alignment vertical="center"/>
      <protection locked="0"/>
    </xf>
    <xf numFmtId="164" fontId="7" fillId="2" borderId="5" xfId="0" applyNumberFormat="1" applyFont="1" applyFill="1" applyBorder="1" applyAlignment="1" applyProtection="1">
      <alignment vertical="center"/>
      <protection locked="0"/>
    </xf>
    <xf numFmtId="0" fontId="7" fillId="0" borderId="8" xfId="0" applyFont="1" applyBorder="1" applyAlignment="1" applyProtection="1">
      <alignment horizontal="right"/>
      <protection locked="0"/>
    </xf>
    <xf numFmtId="10" fontId="11" fillId="4" borderId="5" xfId="0" applyNumberFormat="1" applyFont="1" applyFill="1" applyBorder="1" applyAlignment="1" applyProtection="1">
      <alignment vertical="center"/>
      <protection locked="0"/>
    </xf>
    <xf numFmtId="0" fontId="0" fillId="0" borderId="0" xfId="0" applyFont="1" applyBorder="1" applyAlignment="1"/>
    <xf numFmtId="0" fontId="1" fillId="0" borderId="12" xfId="0" applyFont="1" applyBorder="1" applyAlignment="1"/>
    <xf numFmtId="0" fontId="2" fillId="0" borderId="13" xfId="0" applyFont="1" applyBorder="1"/>
    <xf numFmtId="0" fontId="2" fillId="0" borderId="14" xfId="0" applyFont="1" applyBorder="1"/>
    <xf numFmtId="0" fontId="1" fillId="0" borderId="15" xfId="0" applyFont="1" applyBorder="1" applyAlignment="1"/>
    <xf numFmtId="0" fontId="2" fillId="0" borderId="16" xfId="0" applyFont="1" applyBorder="1"/>
    <xf numFmtId="0" fontId="14" fillId="0" borderId="6" xfId="0" applyFont="1" applyBorder="1" applyAlignment="1">
      <alignment vertical="center" wrapText="1"/>
    </xf>
    <xf numFmtId="0" fontId="2" fillId="0" borderId="15" xfId="0" applyFont="1" applyBorder="1" applyAlignment="1">
      <alignment wrapText="1"/>
    </xf>
    <xf numFmtId="0" fontId="0" fillId="0" borderId="0" xfId="0" applyFont="1" applyBorder="1" applyAlignment="1">
      <alignment wrapText="1"/>
    </xf>
    <xf numFmtId="0" fontId="3" fillId="0" borderId="16" xfId="0" applyFont="1" applyBorder="1" applyAlignment="1">
      <alignment wrapText="1"/>
    </xf>
    <xf numFmtId="0" fontId="17" fillId="0" borderId="15" xfId="1" applyFill="1" applyBorder="1" applyAlignment="1">
      <alignment wrapText="1"/>
    </xf>
    <xf numFmtId="0" fontId="17" fillId="0" borderId="0" xfId="1" applyFill="1" applyBorder="1" applyAlignment="1">
      <alignment wrapText="1"/>
    </xf>
    <xf numFmtId="0" fontId="17" fillId="0" borderId="16" xfId="1" applyFill="1" applyBorder="1" applyAlignment="1">
      <alignment wrapText="1"/>
    </xf>
    <xf numFmtId="0" fontId="23" fillId="0" borderId="15" xfId="0" applyFont="1" applyFill="1" applyBorder="1" applyAlignment="1">
      <alignment wrapText="1"/>
    </xf>
    <xf numFmtId="0" fontId="0" fillId="0" borderId="0" xfId="0" applyFill="1" applyBorder="1" applyAlignment="1">
      <alignment wrapText="1"/>
    </xf>
    <xf numFmtId="0" fontId="0" fillId="0" borderId="16" xfId="0" applyFill="1" applyBorder="1" applyAlignment="1">
      <alignment wrapText="1"/>
    </xf>
    <xf numFmtId="0" fontId="2" fillId="0" borderId="17" xfId="0" applyFont="1" applyBorder="1" applyAlignment="1">
      <alignment wrapText="1"/>
    </xf>
    <xf numFmtId="0" fontId="3" fillId="0" borderId="18" xfId="0" applyFont="1" applyBorder="1"/>
    <xf numFmtId="0" fontId="3" fillId="0" borderId="19" xfId="0" applyFont="1" applyBorder="1"/>
    <xf numFmtId="0" fontId="24" fillId="0" borderId="7" xfId="0" applyFont="1" applyBorder="1" applyAlignment="1">
      <alignment horizontal="left" vertical="center"/>
    </xf>
    <xf numFmtId="0" fontId="21" fillId="0" borderId="4" xfId="0" applyFont="1" applyBorder="1" applyAlignment="1">
      <alignment vertical="center"/>
    </xf>
    <xf numFmtId="10" fontId="0" fillId="0" borderId="0" xfId="2" applyNumberFormat="1" applyFont="1" applyAlignment="1"/>
    <xf numFmtId="0" fontId="17" fillId="0" borderId="0" xfId="1" applyAlignment="1"/>
  </cellXfs>
  <cellStyles count="3">
    <cellStyle name="Lien hypertexte" xfId="1" builtinId="8"/>
    <cellStyle name="Normal" xfId="0" builtinId="0"/>
    <cellStyle name="Pourcentage" xfId="2" builtinId="5"/>
  </cellStyles>
  <dxfs count="2">
    <dxf>
      <font>
        <color rgb="FFFFFFFF"/>
      </font>
      <fill>
        <patternFill patternType="solid">
          <fgColor rgb="FF38761D"/>
          <bgColor rgb="FF38761D"/>
        </patternFill>
      </fill>
    </dxf>
    <dxf>
      <font>
        <b/>
        <color rgb="FFFFFFFF"/>
      </font>
      <fill>
        <patternFill patternType="solid">
          <fgColor rgb="FFCC0000"/>
          <bgColor rgb="FFCC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0</xdr:rowOff>
    </xdr:from>
    <xdr:ext cx="1123950" cy="2952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horiz.i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anque-france.fr/statistiques/taux-et-cours/taux-du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2"/>
  <sheetViews>
    <sheetView workbookViewId="0">
      <selection activeCell="A6" sqref="A6"/>
    </sheetView>
  </sheetViews>
  <sheetFormatPr baseColWidth="10" defaultColWidth="12.6640625" defaultRowHeight="15.75" customHeight="1" x14ac:dyDescent="0.15"/>
  <cols>
    <col min="1" max="1" width="20.5" customWidth="1"/>
  </cols>
  <sheetData>
    <row r="1" spans="1:12" ht="11.25" customHeight="1" x14ac:dyDescent="0.2">
      <c r="B1" s="1"/>
    </row>
    <row r="2" spans="1:12" ht="16" x14ac:dyDescent="0.2">
      <c r="B2" s="41" t="s">
        <v>0</v>
      </c>
      <c r="C2" s="42"/>
      <c r="D2" s="42"/>
      <c r="E2" s="42"/>
      <c r="F2" s="42"/>
      <c r="G2" s="42"/>
      <c r="H2" s="42"/>
      <c r="I2" s="42"/>
      <c r="J2" s="42"/>
      <c r="K2" s="43"/>
    </row>
    <row r="3" spans="1:12" ht="30" customHeight="1" x14ac:dyDescent="0.15">
      <c r="B3" s="50" t="s">
        <v>28</v>
      </c>
      <c r="C3" s="51"/>
      <c r="D3" s="51"/>
      <c r="E3" s="51"/>
      <c r="F3" s="51"/>
      <c r="G3" s="51"/>
      <c r="H3" s="51"/>
      <c r="I3" s="51"/>
      <c r="J3" s="51"/>
      <c r="K3" s="52"/>
    </row>
    <row r="4" spans="1:12" ht="18" x14ac:dyDescent="0.2">
      <c r="A4" s="30" t="s">
        <v>26</v>
      </c>
      <c r="B4" s="44"/>
      <c r="C4" s="40"/>
      <c r="D4" s="40"/>
      <c r="E4" s="40"/>
      <c r="F4" s="40"/>
      <c r="G4" s="40"/>
      <c r="H4" s="40"/>
      <c r="I4" s="40"/>
      <c r="J4" s="40"/>
      <c r="K4" s="45"/>
    </row>
    <row r="5" spans="1:12" ht="16" x14ac:dyDescent="0.2">
      <c r="B5" s="44" t="s">
        <v>1</v>
      </c>
      <c r="C5" s="40"/>
      <c r="D5" s="40"/>
      <c r="E5" s="40"/>
      <c r="F5" s="40"/>
      <c r="G5" s="40"/>
      <c r="H5" s="40"/>
      <c r="I5" s="40"/>
      <c r="J5" s="40"/>
      <c r="K5" s="45"/>
    </row>
    <row r="6" spans="1:12" ht="135" customHeight="1" x14ac:dyDescent="0.15">
      <c r="B6" s="47" t="s">
        <v>2</v>
      </c>
      <c r="C6" s="48"/>
      <c r="D6" s="48"/>
      <c r="E6" s="48"/>
      <c r="F6" s="48"/>
      <c r="G6" s="48"/>
      <c r="H6" s="48"/>
      <c r="I6" s="48"/>
      <c r="J6" s="48"/>
      <c r="K6" s="49"/>
      <c r="L6" s="3"/>
    </row>
    <row r="7" spans="1:12" ht="16" x14ac:dyDescent="0.2">
      <c r="B7" s="44"/>
      <c r="C7" s="40"/>
      <c r="D7" s="40"/>
      <c r="E7" s="40"/>
      <c r="F7" s="40"/>
      <c r="G7" s="40"/>
      <c r="H7" s="40"/>
      <c r="I7" s="40"/>
      <c r="J7" s="40"/>
      <c r="K7" s="45"/>
    </row>
    <row r="8" spans="1:12" ht="16" x14ac:dyDescent="0.2">
      <c r="B8" s="44" t="s">
        <v>3</v>
      </c>
      <c r="C8" s="40"/>
      <c r="D8" s="40"/>
      <c r="E8" s="40"/>
      <c r="F8" s="40"/>
      <c r="G8" s="40"/>
      <c r="H8" s="40"/>
      <c r="I8" s="40"/>
      <c r="J8" s="40"/>
      <c r="K8" s="45"/>
    </row>
    <row r="9" spans="1:12" ht="57" customHeight="1" x14ac:dyDescent="0.15">
      <c r="B9" s="53" t="s">
        <v>27</v>
      </c>
      <c r="C9" s="54"/>
      <c r="D9" s="54"/>
      <c r="E9" s="54"/>
      <c r="F9" s="54"/>
      <c r="G9" s="54"/>
      <c r="H9" s="54"/>
      <c r="I9" s="54"/>
      <c r="J9" s="54"/>
      <c r="K9" s="55"/>
    </row>
    <row r="10" spans="1:12" ht="16" x14ac:dyDescent="0.2">
      <c r="B10" s="44"/>
      <c r="C10" s="40"/>
      <c r="D10" s="40"/>
      <c r="E10" s="40"/>
      <c r="F10" s="40"/>
      <c r="G10" s="40"/>
      <c r="H10" s="40"/>
      <c r="I10" s="40"/>
      <c r="J10" s="40"/>
      <c r="K10" s="45"/>
    </row>
    <row r="11" spans="1:12" ht="16" x14ac:dyDescent="0.2">
      <c r="B11" s="44" t="s">
        <v>4</v>
      </c>
      <c r="C11" s="40"/>
      <c r="D11" s="40"/>
      <c r="E11" s="40"/>
      <c r="F11" s="40"/>
      <c r="G11" s="40"/>
      <c r="H11" s="40"/>
      <c r="I11" s="40"/>
      <c r="J11" s="40"/>
      <c r="K11" s="45"/>
    </row>
    <row r="12" spans="1:12" ht="35" customHeight="1" x14ac:dyDescent="0.15">
      <c r="B12" s="56" t="s">
        <v>5</v>
      </c>
      <c r="C12" s="57"/>
      <c r="D12" s="57"/>
      <c r="E12" s="57"/>
      <c r="F12" s="57"/>
      <c r="G12" s="57"/>
      <c r="H12" s="57"/>
      <c r="I12" s="57"/>
      <c r="J12" s="57"/>
      <c r="K12" s="58"/>
    </row>
  </sheetData>
  <sheetProtection algorithmName="SHA-512" hashValue="XViMF6MlD/HvC3pIVT1sg03OGkaTzdvu185u3e4R9zFFu1Vd9hOkoXwdnq/9C4zYclYZDT4cc0A9S3koD9MHyQ==" saltValue="PbZvlP9ZX79JW+AWDp8lJQ==" spinCount="100000" sheet="1" objects="1" scenarios="1"/>
  <mergeCells count="4">
    <mergeCell ref="B6:K6"/>
    <mergeCell ref="B3:K3"/>
    <mergeCell ref="B9:K9"/>
    <mergeCell ref="B12:K12"/>
  </mergeCells>
  <hyperlinks>
    <hyperlink ref="A4" r:id="rId1" xr:uid="{0AD0DC22-1DD1-2942-BC5E-B3DD9F56B764}"/>
    <hyperlink ref="B3:K3" location="'Calcul TAEG'!A1" display="Ce fichier va vous permettre de calculer le Taux effectif global de votre crédit immobilier (TAEG) et de vérifier si celui dépasse ou non le taux d'usure (taux maximal autorisé en France)." xr:uid="{E526F44A-1079-E74B-8FC8-E2039B02B75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D15"/>
  <sheetViews>
    <sheetView tabSelected="1" zoomScaleNormal="100" workbookViewId="0">
      <selection activeCell="C5" sqref="C5"/>
    </sheetView>
  </sheetViews>
  <sheetFormatPr baseColWidth="10" defaultColWidth="12.6640625" defaultRowHeight="13" x14ac:dyDescent="0.15"/>
  <cols>
    <col min="1" max="1" width="5" customWidth="1"/>
    <col min="2" max="2" width="47.6640625" customWidth="1"/>
    <col min="3" max="3" width="22.33203125" customWidth="1"/>
    <col min="4" max="4" width="18.83203125" customWidth="1"/>
  </cols>
  <sheetData>
    <row r="1" spans="2:4" ht="28" x14ac:dyDescent="0.15">
      <c r="B1" s="59" t="s">
        <v>29</v>
      </c>
      <c r="C1" s="59"/>
      <c r="D1" s="4" t="s">
        <v>6</v>
      </c>
    </row>
    <row r="2" spans="2:4" ht="17" customHeight="1" x14ac:dyDescent="0.15">
      <c r="B2" s="5" t="s">
        <v>7</v>
      </c>
      <c r="C2" s="34">
        <v>150000</v>
      </c>
      <c r="D2" s="6"/>
    </row>
    <row r="3" spans="2:4" ht="14" x14ac:dyDescent="0.15">
      <c r="B3" s="7" t="s">
        <v>8</v>
      </c>
      <c r="C3" s="35">
        <v>20</v>
      </c>
      <c r="D3" s="8"/>
    </row>
    <row r="4" spans="2:4" ht="17" customHeight="1" x14ac:dyDescent="0.15">
      <c r="B4" s="7" t="s">
        <v>9</v>
      </c>
      <c r="C4" s="36">
        <v>1.6E-2</v>
      </c>
      <c r="D4" s="8"/>
    </row>
    <row r="5" spans="2:4" ht="17" customHeight="1" x14ac:dyDescent="0.15">
      <c r="B5" s="7" t="s">
        <v>10</v>
      </c>
      <c r="C5" s="36">
        <v>2.5000000000000001E-3</v>
      </c>
      <c r="D5" s="8"/>
    </row>
    <row r="6" spans="2:4" ht="17" customHeight="1" x14ac:dyDescent="0.15">
      <c r="B6" s="7" t="s">
        <v>11</v>
      </c>
      <c r="C6" s="37">
        <f t="shared" ref="C6:C8" si="0">D6</f>
        <v>950</v>
      </c>
      <c r="D6" s="9">
        <f>MIN(950,$C$2/100)</f>
        <v>950</v>
      </c>
    </row>
    <row r="7" spans="2:4" ht="17" customHeight="1" x14ac:dyDescent="0.15">
      <c r="B7" s="7" t="s">
        <v>12</v>
      </c>
      <c r="C7" s="37">
        <f t="shared" si="0"/>
        <v>2100</v>
      </c>
      <c r="D7" s="10">
        <f>$C$2*1.4%</f>
        <v>2100</v>
      </c>
    </row>
    <row r="8" spans="2:4" ht="17" customHeight="1" x14ac:dyDescent="0.15">
      <c r="B8" s="7" t="s">
        <v>13</v>
      </c>
      <c r="C8" s="37">
        <f>D8</f>
        <v>1500</v>
      </c>
      <c r="D8" s="10">
        <f>$C$2*1%</f>
        <v>1500</v>
      </c>
    </row>
    <row r="9" spans="2:4" ht="31" customHeight="1" x14ac:dyDescent="0.15">
      <c r="B9" s="46" t="s">
        <v>14</v>
      </c>
      <c r="C9" s="38" t="s">
        <v>15</v>
      </c>
      <c r="D9" s="11"/>
    </row>
    <row r="12" spans="2:4" ht="23" x14ac:dyDescent="0.15">
      <c r="B12" s="31" t="s">
        <v>16</v>
      </c>
      <c r="C12" s="12">
        <f>-PMT(C4/12,C3*12,C2)</f>
        <v>730.73729308668271</v>
      </c>
    </row>
    <row r="13" spans="2:4" ht="23" x14ac:dyDescent="0.15">
      <c r="B13" s="32" t="s">
        <v>17</v>
      </c>
      <c r="C13" s="13">
        <f ca="1">IRR(INDIRECT("'Flux Trésorerie'!B2:B"&amp;C3*12+1),2%)*12</f>
        <v>2.3976181685015696E-2</v>
      </c>
    </row>
    <row r="14" spans="2:4" ht="23" x14ac:dyDescent="0.15">
      <c r="B14" s="60" t="s">
        <v>30</v>
      </c>
      <c r="C14" s="39">
        <f>IF(C3&lt;20,'Taux usure'!$C$3,'Taux usure'!$C$4)</f>
        <v>3.0499999999999999E-2</v>
      </c>
    </row>
    <row r="15" spans="2:4" ht="23" x14ac:dyDescent="0.15">
      <c r="B15" s="33" t="s">
        <v>18</v>
      </c>
      <c r="C15" s="14" t="str">
        <f ca="1">IF(C13&gt;C14,"Oui","Non")</f>
        <v>Non</v>
      </c>
    </row>
  </sheetData>
  <sheetProtection algorithmName="SHA-512" hashValue="Wj7JoUG4ZYh3Mn6dsQXHoULfRSW8p8S+hd1gXHKyMKr6IAKAwH2FyGfVm+26JcXyXFqakC/gYdeo+UxpT3fF1A==" saltValue="rDvij8C7UKsPhWCBdqxBmQ==" spinCount="100000" sheet="1" objects="1" scenarios="1" formatColumns="0" formatRows="0" selectLockedCells="1"/>
  <mergeCells count="1">
    <mergeCell ref="B1:C1"/>
  </mergeCells>
  <conditionalFormatting sqref="C15">
    <cfRule type="containsText" dxfId="1" priority="1" operator="containsText" text="oui">
      <formula>NOT(ISERROR(SEARCH(("oui"),(C15))))</formula>
    </cfRule>
  </conditionalFormatting>
  <conditionalFormatting sqref="C15">
    <cfRule type="containsText" dxfId="0" priority="2" operator="containsText" text="non">
      <formula>NOT(ISERROR(SEARCH(("non"),(C15))))</formula>
    </cfRule>
  </conditionalFormatting>
  <dataValidations disablePrompts="1" count="1">
    <dataValidation type="list" allowBlank="1" showInputMessage="1" showErrorMessage="1" prompt="Les frais de courtage n'entrent pas dans le calcul du TAEG s'ils ne sont pas une condition du prêt." sqref="C9" xr:uid="{00000000-0002-0000-0100-000000000000}">
      <formula1>"oui,non"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426"/>
  <sheetViews>
    <sheetView workbookViewId="0"/>
  </sheetViews>
  <sheetFormatPr baseColWidth="10" defaultColWidth="12.6640625" defaultRowHeight="15.75" customHeight="1" x14ac:dyDescent="0.15"/>
  <cols>
    <col min="1" max="1" width="7.6640625" customWidth="1"/>
    <col min="2" max="2" width="14.1640625" customWidth="1"/>
    <col min="3" max="3" width="15.33203125" customWidth="1"/>
    <col min="4" max="4" width="13.33203125" customWidth="1"/>
    <col min="5" max="5" width="11.83203125" customWidth="1"/>
    <col min="6" max="6" width="21.33203125" customWidth="1"/>
  </cols>
  <sheetData>
    <row r="1" spans="1:6" ht="15.75" customHeight="1" x14ac:dyDescent="0.15">
      <c r="A1" s="15" t="s">
        <v>19</v>
      </c>
      <c r="B1" s="16" t="s">
        <v>20</v>
      </c>
      <c r="C1" s="16" t="s">
        <v>21</v>
      </c>
      <c r="D1" s="16" t="s">
        <v>22</v>
      </c>
      <c r="E1" s="16" t="s">
        <v>23</v>
      </c>
      <c r="F1" s="17" t="s">
        <v>24</v>
      </c>
    </row>
    <row r="2" spans="1:6" ht="15.75" customHeight="1" x14ac:dyDescent="0.15">
      <c r="A2" s="18">
        <v>1</v>
      </c>
      <c r="B2" s="19">
        <f>C2+E2</f>
        <v>761.98729308668271</v>
      </c>
      <c r="C2" s="19">
        <f>'Calcul TAEG'!$C$12</f>
        <v>730.73729308668271</v>
      </c>
      <c r="D2" s="20">
        <f>('Calcul TAEG'!$C$4/12)*'Calcul TAEG'!$C$2</f>
        <v>200</v>
      </c>
      <c r="E2" s="21">
        <f>('Calcul TAEG'!$C$5/12)*'Calcul TAEG'!$C$2</f>
        <v>31.250000000000004</v>
      </c>
      <c r="F2" s="22">
        <f>'Calcul TAEG'!$C$2-(C2-D2)</f>
        <v>149469.26270691332</v>
      </c>
    </row>
    <row r="3" spans="1:6" ht="15.75" customHeight="1" x14ac:dyDescent="0.15">
      <c r="A3" s="18">
        <v>2</v>
      </c>
      <c r="B3" s="19">
        <f>IF(A3&gt;'Calcul TAEG'!$C$3*12,0,C3+E3)</f>
        <v>761.98729308668271</v>
      </c>
      <c r="C3" s="19">
        <f>IF(A3&gt;'Calcul TAEG'!$C$3*12,0,'Calcul TAEG'!$C$12)</f>
        <v>730.73729308668271</v>
      </c>
      <c r="D3" s="20">
        <f>IF(A3&gt;'Calcul TAEG'!$C$3*12,0,('Calcul TAEG'!$C$4/12)*F2)</f>
        <v>199.29235027588442</v>
      </c>
      <c r="E3" s="21">
        <f>IF(A3&gt;'Calcul TAEG'!$C$3*12,0,('Calcul TAEG'!$C$5/12)*'Calcul TAEG'!$C$2)</f>
        <v>31.250000000000004</v>
      </c>
      <c r="F3" s="22">
        <f>IF(A3&gt;'Calcul TAEG'!$C$3*12,0,F2-(C3-D3))</f>
        <v>148937.81776410251</v>
      </c>
    </row>
    <row r="4" spans="1:6" ht="15.75" customHeight="1" x14ac:dyDescent="0.15">
      <c r="A4" s="18">
        <v>3</v>
      </c>
      <c r="B4" s="19">
        <f>IF(A4&gt;'Calcul TAEG'!$C$3*12,0,C4+E4)</f>
        <v>761.98729308668271</v>
      </c>
      <c r="C4" s="19">
        <f>IF(A4&gt;'Calcul TAEG'!$C$3*12,0,'Calcul TAEG'!$C$12)</f>
        <v>730.73729308668271</v>
      </c>
      <c r="D4" s="20">
        <f>IF(A4&gt;'Calcul TAEG'!$C$3*12,0,('Calcul TAEG'!$C$4/12)*F3)</f>
        <v>198.58375701880334</v>
      </c>
      <c r="E4" s="21">
        <f>IF(A4&gt;'Calcul TAEG'!$C$3*12,0,('Calcul TAEG'!$C$5/12)*'Calcul TAEG'!$C$2)</f>
        <v>31.250000000000004</v>
      </c>
      <c r="F4" s="22">
        <f>IF(A4&gt;'Calcul TAEG'!$C$3*12,0,F3-(C4-D4))</f>
        <v>148405.66422803464</v>
      </c>
    </row>
    <row r="5" spans="1:6" ht="15.75" customHeight="1" x14ac:dyDescent="0.15">
      <c r="A5" s="18">
        <v>4</v>
      </c>
      <c r="B5" s="19">
        <f>IF(A5&gt;'Calcul TAEG'!$C$3*12,0,C5+E5)</f>
        <v>761.98729308668271</v>
      </c>
      <c r="C5" s="19">
        <f>IF(A5&gt;'Calcul TAEG'!$C$3*12,0,'Calcul TAEG'!$C$12)</f>
        <v>730.73729308668271</v>
      </c>
      <c r="D5" s="20">
        <f>IF(A5&gt;'Calcul TAEG'!$C$3*12,0,('Calcul TAEG'!$C$4/12)*F4)</f>
        <v>197.87421897071286</v>
      </c>
      <c r="E5" s="21">
        <f>IF(A5&gt;'Calcul TAEG'!$C$3*12,0,('Calcul TAEG'!$C$5/12)*'Calcul TAEG'!$C$2)</f>
        <v>31.250000000000004</v>
      </c>
      <c r="F5" s="22">
        <f>IF(A5&gt;'Calcul TAEG'!$C$3*12,0,F4-(C5-D5))</f>
        <v>147872.80115391867</v>
      </c>
    </row>
    <row r="6" spans="1:6" ht="15.75" customHeight="1" x14ac:dyDescent="0.15">
      <c r="A6" s="18">
        <v>5</v>
      </c>
      <c r="B6" s="19">
        <f>IF(A6&gt;'Calcul TAEG'!$C$3*12,0,C6+E6)</f>
        <v>761.98729308668271</v>
      </c>
      <c r="C6" s="19">
        <f>IF(A6&gt;'Calcul TAEG'!$C$3*12,0,'Calcul TAEG'!$C$12)</f>
        <v>730.73729308668271</v>
      </c>
      <c r="D6" s="20">
        <f>IF(A6&gt;'Calcul TAEG'!$C$3*12,0,('Calcul TAEG'!$C$4/12)*F5)</f>
        <v>197.16373487189156</v>
      </c>
      <c r="E6" s="21">
        <f>IF(A6&gt;'Calcul TAEG'!$C$3*12,0,('Calcul TAEG'!$C$5/12)*'Calcul TAEG'!$C$2)</f>
        <v>31.250000000000004</v>
      </c>
      <c r="F6" s="22">
        <f>IF(A6&gt;'Calcul TAEG'!$C$3*12,0,F5-(C6-D6))</f>
        <v>147339.22759570388</v>
      </c>
    </row>
    <row r="7" spans="1:6" ht="15.75" customHeight="1" x14ac:dyDescent="0.15">
      <c r="A7" s="18">
        <v>6</v>
      </c>
      <c r="B7" s="19">
        <f>IF(A7&gt;'Calcul TAEG'!$C$3*12,0,C7+E7)</f>
        <v>761.98729308668271</v>
      </c>
      <c r="C7" s="19">
        <f>IF(A7&gt;'Calcul TAEG'!$C$3*12,0,'Calcul TAEG'!$C$12)</f>
        <v>730.73729308668271</v>
      </c>
      <c r="D7" s="20">
        <f>IF(A7&gt;'Calcul TAEG'!$C$3*12,0,('Calcul TAEG'!$C$4/12)*F6)</f>
        <v>196.45230346093851</v>
      </c>
      <c r="E7" s="21">
        <f>IF(A7&gt;'Calcul TAEG'!$C$3*12,0,('Calcul TAEG'!$C$5/12)*'Calcul TAEG'!$C$2)</f>
        <v>31.250000000000004</v>
      </c>
      <c r="F7" s="22">
        <f>IF(A7&gt;'Calcul TAEG'!$C$3*12,0,F6-(C7-D7))</f>
        <v>146804.94260607814</v>
      </c>
    </row>
    <row r="8" spans="1:6" ht="15.75" customHeight="1" x14ac:dyDescent="0.15">
      <c r="A8" s="18">
        <v>7</v>
      </c>
      <c r="B8" s="19">
        <f>IF(A8&gt;'Calcul TAEG'!$C$3*12,0,C8+E8)</f>
        <v>761.98729308668271</v>
      </c>
      <c r="C8" s="19">
        <f>IF(A8&gt;'Calcul TAEG'!$C$3*12,0,'Calcul TAEG'!$C$12)</f>
        <v>730.73729308668271</v>
      </c>
      <c r="D8" s="20">
        <f>IF(A8&gt;'Calcul TAEG'!$C$3*12,0,('Calcul TAEG'!$C$4/12)*F7)</f>
        <v>195.73992347477085</v>
      </c>
      <c r="E8" s="21">
        <f>IF(A8&gt;'Calcul TAEG'!$C$3*12,0,('Calcul TAEG'!$C$5/12)*'Calcul TAEG'!$C$2)</f>
        <v>31.250000000000004</v>
      </c>
      <c r="F8" s="22">
        <f>IF(A8&gt;'Calcul TAEG'!$C$3*12,0,F7-(C8-D8))</f>
        <v>146269.94523646624</v>
      </c>
    </row>
    <row r="9" spans="1:6" ht="15.75" customHeight="1" x14ac:dyDescent="0.15">
      <c r="A9" s="18">
        <v>8</v>
      </c>
      <c r="B9" s="19">
        <f>IF(A9&gt;'Calcul TAEG'!$C$3*12,0,C9+E9)</f>
        <v>761.98729308668271</v>
      </c>
      <c r="C9" s="19">
        <f>IF(A9&gt;'Calcul TAEG'!$C$3*12,0,'Calcul TAEG'!$C$12)</f>
        <v>730.73729308668271</v>
      </c>
      <c r="D9" s="20">
        <f>IF(A9&gt;'Calcul TAEG'!$C$3*12,0,('Calcul TAEG'!$C$4/12)*F8)</f>
        <v>195.02659364862166</v>
      </c>
      <c r="E9" s="21">
        <f>IF(A9&gt;'Calcul TAEG'!$C$3*12,0,('Calcul TAEG'!$C$5/12)*'Calcul TAEG'!$C$2)</f>
        <v>31.250000000000004</v>
      </c>
      <c r="F9" s="22">
        <f>IF(A9&gt;'Calcul TAEG'!$C$3*12,0,F8-(C9-D9))</f>
        <v>145734.23453702818</v>
      </c>
    </row>
    <row r="10" spans="1:6" ht="15.75" customHeight="1" x14ac:dyDescent="0.15">
      <c r="A10" s="18">
        <v>9</v>
      </c>
      <c r="B10" s="19">
        <f>IF(A10&gt;'Calcul TAEG'!$C$3*12,0,C10+E10)</f>
        <v>761.98729308668271</v>
      </c>
      <c r="C10" s="19">
        <f>IF(A10&gt;'Calcul TAEG'!$C$3*12,0,'Calcul TAEG'!$C$12)</f>
        <v>730.73729308668271</v>
      </c>
      <c r="D10" s="20">
        <f>IF(A10&gt;'Calcul TAEG'!$C$3*12,0,('Calcul TAEG'!$C$4/12)*F9)</f>
        <v>194.31231271603758</v>
      </c>
      <c r="E10" s="21">
        <f>IF(A10&gt;'Calcul TAEG'!$C$3*12,0,('Calcul TAEG'!$C$5/12)*'Calcul TAEG'!$C$2)</f>
        <v>31.250000000000004</v>
      </c>
      <c r="F10" s="22">
        <f>IF(A10&gt;'Calcul TAEG'!$C$3*12,0,F9-(C10-D10))</f>
        <v>145197.80955665754</v>
      </c>
    </row>
    <row r="11" spans="1:6" ht="15.75" customHeight="1" x14ac:dyDescent="0.15">
      <c r="A11" s="18">
        <v>10</v>
      </c>
      <c r="B11" s="19">
        <f>IF(A11&gt;'Calcul TAEG'!$C$3*12,0,C11+E11)</f>
        <v>761.98729308668271</v>
      </c>
      <c r="C11" s="19">
        <f>IF(A11&gt;'Calcul TAEG'!$C$3*12,0,'Calcul TAEG'!$C$12)</f>
        <v>730.73729308668271</v>
      </c>
      <c r="D11" s="20">
        <f>IF(A11&gt;'Calcul TAEG'!$C$3*12,0,('Calcul TAEG'!$C$4/12)*F10)</f>
        <v>193.59707940887671</v>
      </c>
      <c r="E11" s="21">
        <f>IF(A11&gt;'Calcul TAEG'!$C$3*12,0,('Calcul TAEG'!$C$5/12)*'Calcul TAEG'!$C$2)</f>
        <v>31.250000000000004</v>
      </c>
      <c r="F11" s="22">
        <f>IF(A11&gt;'Calcul TAEG'!$C$3*12,0,F10-(C11-D11))</f>
        <v>144660.66934297973</v>
      </c>
    </row>
    <row r="12" spans="1:6" ht="15.75" customHeight="1" x14ac:dyDescent="0.15">
      <c r="A12" s="18">
        <v>11</v>
      </c>
      <c r="B12" s="19">
        <f>IF(A12&gt;'Calcul TAEG'!$C$3*12,0,C12+E12)</f>
        <v>761.98729308668271</v>
      </c>
      <c r="C12" s="19">
        <f>IF(A12&gt;'Calcul TAEG'!$C$3*12,0,'Calcul TAEG'!$C$12)</f>
        <v>730.73729308668271</v>
      </c>
      <c r="D12" s="20">
        <f>IF(A12&gt;'Calcul TAEG'!$C$3*12,0,('Calcul TAEG'!$C$4/12)*F11)</f>
        <v>192.88089245730629</v>
      </c>
      <c r="E12" s="21">
        <f>IF(A12&gt;'Calcul TAEG'!$C$3*12,0,('Calcul TAEG'!$C$5/12)*'Calcul TAEG'!$C$2)</f>
        <v>31.250000000000004</v>
      </c>
      <c r="F12" s="22">
        <f>IF(A12&gt;'Calcul TAEG'!$C$3*12,0,F11-(C12-D12))</f>
        <v>144122.81294235034</v>
      </c>
    </row>
    <row r="13" spans="1:6" ht="15.75" customHeight="1" x14ac:dyDescent="0.15">
      <c r="A13" s="18">
        <v>12</v>
      </c>
      <c r="B13" s="19">
        <f>IF(A13&gt;'Calcul TAEG'!$C$3*12,0,C13+E13)</f>
        <v>761.98729308668271</v>
      </c>
      <c r="C13" s="19">
        <f>IF(A13&gt;'Calcul TAEG'!$C$3*12,0,'Calcul TAEG'!$C$12)</f>
        <v>730.73729308668271</v>
      </c>
      <c r="D13" s="20">
        <f>IF(A13&gt;'Calcul TAEG'!$C$3*12,0,('Calcul TAEG'!$C$4/12)*F12)</f>
        <v>192.16375058980046</v>
      </c>
      <c r="E13" s="21">
        <f>IF(A13&gt;'Calcul TAEG'!$C$3*12,0,('Calcul TAEG'!$C$5/12)*'Calcul TAEG'!$C$2)</f>
        <v>31.250000000000004</v>
      </c>
      <c r="F13" s="22">
        <f>IF(A13&gt;'Calcul TAEG'!$C$3*12,0,F12-(C13-D13))</f>
        <v>143584.23939985345</v>
      </c>
    </row>
    <row r="14" spans="1:6" ht="15.75" customHeight="1" x14ac:dyDescent="0.15">
      <c r="A14" s="18">
        <v>13</v>
      </c>
      <c r="B14" s="19">
        <f>IF(A14&gt;'Calcul TAEG'!$C$3*12,0,C14+E14)</f>
        <v>761.98729308668271</v>
      </c>
      <c r="C14" s="19">
        <f>IF(A14&gt;'Calcul TAEG'!$C$3*12,0,'Calcul TAEG'!$C$12)</f>
        <v>730.73729308668271</v>
      </c>
      <c r="D14" s="20">
        <f>IF(A14&gt;'Calcul TAEG'!$C$3*12,0,('Calcul TAEG'!$C$4/12)*F13)</f>
        <v>191.44565253313795</v>
      </c>
      <c r="E14" s="21">
        <f>IF(A14&gt;'Calcul TAEG'!$C$3*12,0,('Calcul TAEG'!$C$5/12)*'Calcul TAEG'!$C$2)</f>
        <v>31.250000000000004</v>
      </c>
      <c r="F14" s="22">
        <f>IF(A14&gt;'Calcul TAEG'!$C$3*12,0,F13-(C14-D14))</f>
        <v>143044.94775929992</v>
      </c>
    </row>
    <row r="15" spans="1:6" ht="15.75" customHeight="1" x14ac:dyDescent="0.15">
      <c r="A15" s="18">
        <v>14</v>
      </c>
      <c r="B15" s="19">
        <f>IF(A15&gt;'Calcul TAEG'!$C$3*12,0,C15+E15)</f>
        <v>761.98729308668271</v>
      </c>
      <c r="C15" s="19">
        <f>IF(A15&gt;'Calcul TAEG'!$C$3*12,0,'Calcul TAEG'!$C$12)</f>
        <v>730.73729308668271</v>
      </c>
      <c r="D15" s="20">
        <f>IF(A15&gt;'Calcul TAEG'!$C$3*12,0,('Calcul TAEG'!$C$4/12)*F14)</f>
        <v>190.72659701239988</v>
      </c>
      <c r="E15" s="21">
        <f>IF(A15&gt;'Calcul TAEG'!$C$3*12,0,('Calcul TAEG'!$C$5/12)*'Calcul TAEG'!$C$2)</f>
        <v>31.250000000000004</v>
      </c>
      <c r="F15" s="22">
        <f>IF(A15&gt;'Calcul TAEG'!$C$3*12,0,F14-(C15-D15))</f>
        <v>142504.93706322563</v>
      </c>
    </row>
    <row r="16" spans="1:6" ht="15.75" customHeight="1" x14ac:dyDescent="0.15">
      <c r="A16" s="18">
        <v>15</v>
      </c>
      <c r="B16" s="19">
        <f>IF(A16&gt;'Calcul TAEG'!$C$3*12,0,C16+E16)</f>
        <v>761.98729308668271</v>
      </c>
      <c r="C16" s="19">
        <f>IF(A16&gt;'Calcul TAEG'!$C$3*12,0,'Calcul TAEG'!$C$12)</f>
        <v>730.73729308668271</v>
      </c>
      <c r="D16" s="20">
        <f>IF(A16&gt;'Calcul TAEG'!$C$3*12,0,('Calcul TAEG'!$C$4/12)*F15)</f>
        <v>190.00658275096751</v>
      </c>
      <c r="E16" s="21">
        <f>IF(A16&gt;'Calcul TAEG'!$C$3*12,0,('Calcul TAEG'!$C$5/12)*'Calcul TAEG'!$C$2)</f>
        <v>31.250000000000004</v>
      </c>
      <c r="F16" s="22">
        <f>IF(A16&gt;'Calcul TAEG'!$C$3*12,0,F15-(C16-D16))</f>
        <v>141964.20635288992</v>
      </c>
    </row>
    <row r="17" spans="1:6" ht="15.75" customHeight="1" x14ac:dyDescent="0.15">
      <c r="A17" s="18">
        <v>16</v>
      </c>
      <c r="B17" s="19">
        <f>IF(A17&gt;'Calcul TAEG'!$C$3*12,0,C17+E17)</f>
        <v>761.98729308668271</v>
      </c>
      <c r="C17" s="19">
        <f>IF(A17&gt;'Calcul TAEG'!$C$3*12,0,'Calcul TAEG'!$C$12)</f>
        <v>730.73729308668271</v>
      </c>
      <c r="D17" s="20">
        <f>IF(A17&gt;'Calcul TAEG'!$C$3*12,0,('Calcul TAEG'!$C$4/12)*F16)</f>
        <v>189.28560847051989</v>
      </c>
      <c r="E17" s="21">
        <f>IF(A17&gt;'Calcul TAEG'!$C$3*12,0,('Calcul TAEG'!$C$5/12)*'Calcul TAEG'!$C$2)</f>
        <v>31.250000000000004</v>
      </c>
      <c r="F17" s="22">
        <f>IF(A17&gt;'Calcul TAEG'!$C$3*12,0,F16-(C17-D17))</f>
        <v>141422.75466827376</v>
      </c>
    </row>
    <row r="18" spans="1:6" ht="15.75" customHeight="1" x14ac:dyDescent="0.15">
      <c r="A18" s="18">
        <v>17</v>
      </c>
      <c r="B18" s="19">
        <f>IF(A18&gt;'Calcul TAEG'!$C$3*12,0,C18+E18)</f>
        <v>761.98729308668271</v>
      </c>
      <c r="C18" s="19">
        <f>IF(A18&gt;'Calcul TAEG'!$C$3*12,0,'Calcul TAEG'!$C$12)</f>
        <v>730.73729308668271</v>
      </c>
      <c r="D18" s="20">
        <f>IF(A18&gt;'Calcul TAEG'!$C$3*12,0,('Calcul TAEG'!$C$4/12)*F17)</f>
        <v>188.56367289103167</v>
      </c>
      <c r="E18" s="21">
        <f>IF(A18&gt;'Calcul TAEG'!$C$3*12,0,('Calcul TAEG'!$C$5/12)*'Calcul TAEG'!$C$2)</f>
        <v>31.250000000000004</v>
      </c>
      <c r="F18" s="22">
        <f>IF(A18&gt;'Calcul TAEG'!$C$3*12,0,F17-(C18-D18))</f>
        <v>140880.58104807811</v>
      </c>
    </row>
    <row r="19" spans="1:6" ht="15.75" customHeight="1" x14ac:dyDescent="0.15">
      <c r="A19" s="18">
        <v>18</v>
      </c>
      <c r="B19" s="19">
        <f>IF(A19&gt;'Calcul TAEG'!$C$3*12,0,C19+E19)</f>
        <v>761.98729308668271</v>
      </c>
      <c r="C19" s="19">
        <f>IF(A19&gt;'Calcul TAEG'!$C$3*12,0,'Calcul TAEG'!$C$12)</f>
        <v>730.73729308668271</v>
      </c>
      <c r="D19" s="20">
        <f>IF(A19&gt;'Calcul TAEG'!$C$3*12,0,('Calcul TAEG'!$C$4/12)*F18)</f>
        <v>187.84077473077082</v>
      </c>
      <c r="E19" s="21">
        <f>IF(A19&gt;'Calcul TAEG'!$C$3*12,0,('Calcul TAEG'!$C$5/12)*'Calcul TAEG'!$C$2)</f>
        <v>31.250000000000004</v>
      </c>
      <c r="F19" s="22">
        <f>IF(A19&gt;'Calcul TAEG'!$C$3*12,0,F18-(C19-D19))</f>
        <v>140337.6845297222</v>
      </c>
    </row>
    <row r="20" spans="1:6" ht="15.75" customHeight="1" x14ac:dyDescent="0.15">
      <c r="A20" s="18">
        <v>19</v>
      </c>
      <c r="B20" s="19">
        <f>IF(A20&gt;'Calcul TAEG'!$C$3*12,0,C20+E20)</f>
        <v>761.98729308668271</v>
      </c>
      <c r="C20" s="19">
        <f>IF(A20&gt;'Calcul TAEG'!$C$3*12,0,'Calcul TAEG'!$C$12)</f>
        <v>730.73729308668271</v>
      </c>
      <c r="D20" s="20">
        <f>IF(A20&gt;'Calcul TAEG'!$C$3*12,0,('Calcul TAEG'!$C$4/12)*F19)</f>
        <v>187.11691270629626</v>
      </c>
      <c r="E20" s="21">
        <f>IF(A20&gt;'Calcul TAEG'!$C$3*12,0,('Calcul TAEG'!$C$5/12)*'Calcul TAEG'!$C$2)</f>
        <v>31.250000000000004</v>
      </c>
      <c r="F20" s="22">
        <f>IF(A20&gt;'Calcul TAEG'!$C$3*12,0,F19-(C20-D20))</f>
        <v>139794.06414934181</v>
      </c>
    </row>
    <row r="21" spans="1:6" ht="15.75" customHeight="1" x14ac:dyDescent="0.15">
      <c r="A21" s="18">
        <v>20</v>
      </c>
      <c r="B21" s="19">
        <f>IF(A21&gt;'Calcul TAEG'!$C$3*12,0,C21+E21)</f>
        <v>761.98729308668271</v>
      </c>
      <c r="C21" s="19">
        <f>IF(A21&gt;'Calcul TAEG'!$C$3*12,0,'Calcul TAEG'!$C$12)</f>
        <v>730.73729308668271</v>
      </c>
      <c r="D21" s="20">
        <f>IF(A21&gt;'Calcul TAEG'!$C$3*12,0,('Calcul TAEG'!$C$4/12)*F20)</f>
        <v>186.39208553245572</v>
      </c>
      <c r="E21" s="21">
        <f>IF(A21&gt;'Calcul TAEG'!$C$3*12,0,('Calcul TAEG'!$C$5/12)*'Calcul TAEG'!$C$2)</f>
        <v>31.250000000000004</v>
      </c>
      <c r="F21" s="22">
        <f>IF(A21&gt;'Calcul TAEG'!$C$3*12,0,F20-(C21-D21))</f>
        <v>139249.71894178758</v>
      </c>
    </row>
    <row r="22" spans="1:6" ht="15.75" customHeight="1" x14ac:dyDescent="0.15">
      <c r="A22" s="18">
        <v>21</v>
      </c>
      <c r="B22" s="19">
        <f>IF(A22&gt;'Calcul TAEG'!$C$3*12,0,C22+E22)</f>
        <v>761.98729308668271</v>
      </c>
      <c r="C22" s="19">
        <f>IF(A22&gt;'Calcul TAEG'!$C$3*12,0,'Calcul TAEG'!$C$12)</f>
        <v>730.73729308668271</v>
      </c>
      <c r="D22" s="20">
        <f>IF(A22&gt;'Calcul TAEG'!$C$3*12,0,('Calcul TAEG'!$C$4/12)*F21)</f>
        <v>185.66629192238344</v>
      </c>
      <c r="E22" s="21">
        <f>IF(A22&gt;'Calcul TAEG'!$C$3*12,0,('Calcul TAEG'!$C$5/12)*'Calcul TAEG'!$C$2)</f>
        <v>31.250000000000004</v>
      </c>
      <c r="F22" s="22">
        <f>IF(A22&gt;'Calcul TAEG'!$C$3*12,0,F21-(C22-D22))</f>
        <v>138704.64794062328</v>
      </c>
    </row>
    <row r="23" spans="1:6" ht="15.75" customHeight="1" x14ac:dyDescent="0.15">
      <c r="A23" s="18">
        <v>22</v>
      </c>
      <c r="B23" s="19">
        <f>IF(A23&gt;'Calcul TAEG'!$C$3*12,0,C23+E23)</f>
        <v>761.98729308668271</v>
      </c>
      <c r="C23" s="19">
        <f>IF(A23&gt;'Calcul TAEG'!$C$3*12,0,'Calcul TAEG'!$C$12)</f>
        <v>730.73729308668271</v>
      </c>
      <c r="D23" s="20">
        <f>IF(A23&gt;'Calcul TAEG'!$C$3*12,0,('Calcul TAEG'!$C$4/12)*F22)</f>
        <v>184.9395305874977</v>
      </c>
      <c r="E23" s="21">
        <f>IF(A23&gt;'Calcul TAEG'!$C$3*12,0,('Calcul TAEG'!$C$5/12)*'Calcul TAEG'!$C$2)</f>
        <v>31.250000000000004</v>
      </c>
      <c r="F23" s="22">
        <f>IF(A23&gt;'Calcul TAEG'!$C$3*12,0,F22-(C23-D23))</f>
        <v>138158.85017812409</v>
      </c>
    </row>
    <row r="24" spans="1:6" ht="15.75" customHeight="1" x14ac:dyDescent="0.15">
      <c r="A24" s="18">
        <v>23</v>
      </c>
      <c r="B24" s="19">
        <f>IF(A24&gt;'Calcul TAEG'!$C$3*12,0,C24+E24)</f>
        <v>761.98729308668271</v>
      </c>
      <c r="C24" s="19">
        <f>IF(A24&gt;'Calcul TAEG'!$C$3*12,0,'Calcul TAEG'!$C$12)</f>
        <v>730.73729308668271</v>
      </c>
      <c r="D24" s="20">
        <f>IF(A24&gt;'Calcul TAEG'!$C$3*12,0,('Calcul TAEG'!$C$4/12)*F23)</f>
        <v>184.21180023749878</v>
      </c>
      <c r="E24" s="21">
        <f>IF(A24&gt;'Calcul TAEG'!$C$3*12,0,('Calcul TAEG'!$C$5/12)*'Calcul TAEG'!$C$2)</f>
        <v>31.250000000000004</v>
      </c>
      <c r="F24" s="22">
        <f>IF(A24&gt;'Calcul TAEG'!$C$3*12,0,F23-(C24-D24))</f>
        <v>137612.32468527491</v>
      </c>
    </row>
    <row r="25" spans="1:6" ht="15.75" customHeight="1" x14ac:dyDescent="0.15">
      <c r="A25" s="18">
        <v>24</v>
      </c>
      <c r="B25" s="19">
        <f>IF(A25&gt;'Calcul TAEG'!$C$3*12,0,C25+E25)</f>
        <v>761.98729308668271</v>
      </c>
      <c r="C25" s="19">
        <f>IF(A25&gt;'Calcul TAEG'!$C$3*12,0,'Calcul TAEG'!$C$12)</f>
        <v>730.73729308668271</v>
      </c>
      <c r="D25" s="20">
        <f>IF(A25&gt;'Calcul TAEG'!$C$3*12,0,('Calcul TAEG'!$C$4/12)*F24)</f>
        <v>183.48309958036654</v>
      </c>
      <c r="E25" s="21">
        <f>IF(A25&gt;'Calcul TAEG'!$C$3*12,0,('Calcul TAEG'!$C$5/12)*'Calcul TAEG'!$C$2)</f>
        <v>31.250000000000004</v>
      </c>
      <c r="F25" s="22">
        <f>IF(A25&gt;'Calcul TAEG'!$C$3*12,0,F24-(C25-D25))</f>
        <v>137065.07049176859</v>
      </c>
    </row>
    <row r="26" spans="1:6" ht="15.75" customHeight="1" x14ac:dyDescent="0.15">
      <c r="A26" s="18">
        <v>25</v>
      </c>
      <c r="B26" s="19">
        <f>IF(A26&gt;'Calcul TAEG'!$C$3*12,0,C26+E26)</f>
        <v>761.98729308668271</v>
      </c>
      <c r="C26" s="19">
        <f>IF(A26&gt;'Calcul TAEG'!$C$3*12,0,'Calcul TAEG'!$C$12)</f>
        <v>730.73729308668271</v>
      </c>
      <c r="D26" s="20">
        <f>IF(A26&gt;'Calcul TAEG'!$C$3*12,0,('Calcul TAEG'!$C$4/12)*F25)</f>
        <v>182.75342732235811</v>
      </c>
      <c r="E26" s="21">
        <f>IF(A26&gt;'Calcul TAEG'!$C$3*12,0,('Calcul TAEG'!$C$5/12)*'Calcul TAEG'!$C$2)</f>
        <v>31.250000000000004</v>
      </c>
      <c r="F26" s="22">
        <f>IF(A26&gt;'Calcul TAEG'!$C$3*12,0,F25-(C26-D26))</f>
        <v>136517.08662600428</v>
      </c>
    </row>
    <row r="27" spans="1:6" ht="15.75" customHeight="1" x14ac:dyDescent="0.15">
      <c r="A27" s="18">
        <v>26</v>
      </c>
      <c r="B27" s="19">
        <f>IF(A27&gt;'Calcul TAEG'!$C$3*12,0,C27+E27)</f>
        <v>761.98729308668271</v>
      </c>
      <c r="C27" s="19">
        <f>IF(A27&gt;'Calcul TAEG'!$C$3*12,0,'Calcul TAEG'!$C$12)</f>
        <v>730.73729308668271</v>
      </c>
      <c r="D27" s="20">
        <f>IF(A27&gt;'Calcul TAEG'!$C$3*12,0,('Calcul TAEG'!$C$4/12)*F26)</f>
        <v>182.0227821680057</v>
      </c>
      <c r="E27" s="21">
        <f>IF(A27&gt;'Calcul TAEG'!$C$3*12,0,('Calcul TAEG'!$C$5/12)*'Calcul TAEG'!$C$2)</f>
        <v>31.250000000000004</v>
      </c>
      <c r="F27" s="22">
        <f>IF(A27&gt;'Calcul TAEG'!$C$3*12,0,F26-(C27-D27))</f>
        <v>135968.3721150856</v>
      </c>
    </row>
    <row r="28" spans="1:6" ht="15.75" customHeight="1" x14ac:dyDescent="0.15">
      <c r="A28" s="18">
        <v>27</v>
      </c>
      <c r="B28" s="19">
        <f>IF(A28&gt;'Calcul TAEG'!$C$3*12,0,C28+E28)</f>
        <v>761.98729308668271</v>
      </c>
      <c r="C28" s="19">
        <f>IF(A28&gt;'Calcul TAEG'!$C$3*12,0,'Calcul TAEG'!$C$12)</f>
        <v>730.73729308668271</v>
      </c>
      <c r="D28" s="20">
        <f>IF(A28&gt;'Calcul TAEG'!$C$3*12,0,('Calcul TAEG'!$C$4/12)*F27)</f>
        <v>181.29116282011412</v>
      </c>
      <c r="E28" s="21">
        <f>IF(A28&gt;'Calcul TAEG'!$C$3*12,0,('Calcul TAEG'!$C$5/12)*'Calcul TAEG'!$C$2)</f>
        <v>31.250000000000004</v>
      </c>
      <c r="F28" s="22">
        <f>IF(A28&gt;'Calcul TAEG'!$C$3*12,0,F27-(C28-D28))</f>
        <v>135418.92598481904</v>
      </c>
    </row>
    <row r="29" spans="1:6" ht="15.75" customHeight="1" x14ac:dyDescent="0.15">
      <c r="A29" s="18">
        <v>28</v>
      </c>
      <c r="B29" s="19">
        <f>IF(A29&gt;'Calcul TAEG'!$C$3*12,0,C29+E29)</f>
        <v>761.98729308668271</v>
      </c>
      <c r="C29" s="19">
        <f>IF(A29&gt;'Calcul TAEG'!$C$3*12,0,'Calcul TAEG'!$C$12)</f>
        <v>730.73729308668271</v>
      </c>
      <c r="D29" s="20">
        <f>IF(A29&gt;'Calcul TAEG'!$C$3*12,0,('Calcul TAEG'!$C$4/12)*F28)</f>
        <v>180.55856797975872</v>
      </c>
      <c r="E29" s="21">
        <f>IF(A29&gt;'Calcul TAEG'!$C$3*12,0,('Calcul TAEG'!$C$5/12)*'Calcul TAEG'!$C$2)</f>
        <v>31.250000000000004</v>
      </c>
      <c r="F29" s="22">
        <f>IF(A29&gt;'Calcul TAEG'!$C$3*12,0,F28-(C29-D29))</f>
        <v>134868.74725971211</v>
      </c>
    </row>
    <row r="30" spans="1:6" ht="15.75" customHeight="1" x14ac:dyDescent="0.15">
      <c r="A30" s="18">
        <v>29</v>
      </c>
      <c r="B30" s="19">
        <f>IF(A30&gt;'Calcul TAEG'!$C$3*12,0,C30+E30)</f>
        <v>761.98729308668271</v>
      </c>
      <c r="C30" s="19">
        <f>IF(A30&gt;'Calcul TAEG'!$C$3*12,0,'Calcul TAEG'!$C$12)</f>
        <v>730.73729308668271</v>
      </c>
      <c r="D30" s="20">
        <f>IF(A30&gt;'Calcul TAEG'!$C$3*12,0,('Calcul TAEG'!$C$4/12)*F29)</f>
        <v>179.8249963462828</v>
      </c>
      <c r="E30" s="21">
        <f>IF(A30&gt;'Calcul TAEG'!$C$3*12,0,('Calcul TAEG'!$C$5/12)*'Calcul TAEG'!$C$2)</f>
        <v>31.250000000000004</v>
      </c>
      <c r="F30" s="22">
        <f>IF(A30&gt;'Calcul TAEG'!$C$3*12,0,F29-(C30-D30))</f>
        <v>134317.83496297171</v>
      </c>
    </row>
    <row r="31" spans="1:6" ht="15.75" customHeight="1" x14ac:dyDescent="0.15">
      <c r="A31" s="18">
        <v>30</v>
      </c>
      <c r="B31" s="19">
        <f>IF(A31&gt;'Calcul TAEG'!$C$3*12,0,C31+E31)</f>
        <v>761.98729308668271</v>
      </c>
      <c r="C31" s="19">
        <f>IF(A31&gt;'Calcul TAEG'!$C$3*12,0,'Calcul TAEG'!$C$12)</f>
        <v>730.73729308668271</v>
      </c>
      <c r="D31" s="20">
        <f>IF(A31&gt;'Calcul TAEG'!$C$3*12,0,('Calcul TAEG'!$C$4/12)*F30)</f>
        <v>179.09044661729561</v>
      </c>
      <c r="E31" s="21">
        <f>IF(A31&gt;'Calcul TAEG'!$C$3*12,0,('Calcul TAEG'!$C$5/12)*'Calcul TAEG'!$C$2)</f>
        <v>31.250000000000004</v>
      </c>
      <c r="F31" s="22">
        <f>IF(A31&gt;'Calcul TAEG'!$C$3*12,0,F30-(C31-D31))</f>
        <v>133766.18811650234</v>
      </c>
    </row>
    <row r="32" spans="1:6" ht="15.75" customHeight="1" x14ac:dyDescent="0.15">
      <c r="A32" s="18">
        <v>31</v>
      </c>
      <c r="B32" s="19">
        <f>IF(A32&gt;'Calcul TAEG'!$C$3*12,0,C32+E32)</f>
        <v>761.98729308668271</v>
      </c>
      <c r="C32" s="19">
        <f>IF(A32&gt;'Calcul TAEG'!$C$3*12,0,'Calcul TAEG'!$C$12)</f>
        <v>730.73729308668271</v>
      </c>
      <c r="D32" s="20">
        <f>IF(A32&gt;'Calcul TAEG'!$C$3*12,0,('Calcul TAEG'!$C$4/12)*F31)</f>
        <v>178.35491748866977</v>
      </c>
      <c r="E32" s="21">
        <f>IF(A32&gt;'Calcul TAEG'!$C$3*12,0,('Calcul TAEG'!$C$5/12)*'Calcul TAEG'!$C$2)</f>
        <v>31.250000000000004</v>
      </c>
      <c r="F32" s="22">
        <f>IF(A32&gt;'Calcul TAEG'!$C$3*12,0,F31-(C32-D32))</f>
        <v>133213.80574090432</v>
      </c>
    </row>
    <row r="33" spans="1:6" ht="15.75" customHeight="1" x14ac:dyDescent="0.15">
      <c r="A33" s="18">
        <v>32</v>
      </c>
      <c r="B33" s="19">
        <f>IF(A33&gt;'Calcul TAEG'!$C$3*12,0,C33+E33)</f>
        <v>761.98729308668271</v>
      </c>
      <c r="C33" s="19">
        <f>IF(A33&gt;'Calcul TAEG'!$C$3*12,0,'Calcul TAEG'!$C$12)</f>
        <v>730.73729308668271</v>
      </c>
      <c r="D33" s="20">
        <f>IF(A33&gt;'Calcul TAEG'!$C$3*12,0,('Calcul TAEG'!$C$4/12)*F32)</f>
        <v>177.61840765453908</v>
      </c>
      <c r="E33" s="21">
        <f>IF(A33&gt;'Calcul TAEG'!$C$3*12,0,('Calcul TAEG'!$C$5/12)*'Calcul TAEG'!$C$2)</f>
        <v>31.250000000000004</v>
      </c>
      <c r="F33" s="22">
        <f>IF(A33&gt;'Calcul TAEG'!$C$3*12,0,F32-(C33-D33))</f>
        <v>132660.68685547219</v>
      </c>
    </row>
    <row r="34" spans="1:6" ht="15.75" customHeight="1" x14ac:dyDescent="0.15">
      <c r="A34" s="18">
        <v>33</v>
      </c>
      <c r="B34" s="19">
        <f>IF(A34&gt;'Calcul TAEG'!$C$3*12,0,C34+E34)</f>
        <v>761.98729308668271</v>
      </c>
      <c r="C34" s="19">
        <f>IF(A34&gt;'Calcul TAEG'!$C$3*12,0,'Calcul TAEG'!$C$12)</f>
        <v>730.73729308668271</v>
      </c>
      <c r="D34" s="20">
        <f>IF(A34&gt;'Calcul TAEG'!$C$3*12,0,('Calcul TAEG'!$C$4/12)*F33)</f>
        <v>176.88091580729625</v>
      </c>
      <c r="E34" s="21">
        <f>IF(A34&gt;'Calcul TAEG'!$C$3*12,0,('Calcul TAEG'!$C$5/12)*'Calcul TAEG'!$C$2)</f>
        <v>31.250000000000004</v>
      </c>
      <c r="F34" s="22">
        <f>IF(A34&gt;'Calcul TAEG'!$C$3*12,0,F33-(C34-D34))</f>
        <v>132106.8304781928</v>
      </c>
    </row>
    <row r="35" spans="1:6" ht="15.75" customHeight="1" x14ac:dyDescent="0.15">
      <c r="A35" s="18">
        <v>34</v>
      </c>
      <c r="B35" s="19">
        <f>IF(A35&gt;'Calcul TAEG'!$C$3*12,0,C35+E35)</f>
        <v>761.98729308668271</v>
      </c>
      <c r="C35" s="19">
        <f>IF(A35&gt;'Calcul TAEG'!$C$3*12,0,'Calcul TAEG'!$C$12)</f>
        <v>730.73729308668271</v>
      </c>
      <c r="D35" s="20">
        <f>IF(A35&gt;'Calcul TAEG'!$C$3*12,0,('Calcul TAEG'!$C$4/12)*F34)</f>
        <v>176.1424406375904</v>
      </c>
      <c r="E35" s="21">
        <f>IF(A35&gt;'Calcul TAEG'!$C$3*12,0,('Calcul TAEG'!$C$5/12)*'Calcul TAEG'!$C$2)</f>
        <v>31.250000000000004</v>
      </c>
      <c r="F35" s="22">
        <f>IF(A35&gt;'Calcul TAEG'!$C$3*12,0,F34-(C35-D35))</f>
        <v>131552.23562574372</v>
      </c>
    </row>
    <row r="36" spans="1:6" ht="15.75" customHeight="1" x14ac:dyDescent="0.15">
      <c r="A36" s="18">
        <v>35</v>
      </c>
      <c r="B36" s="19">
        <f>IF(A36&gt;'Calcul TAEG'!$C$3*12,0,C36+E36)</f>
        <v>761.98729308668271</v>
      </c>
      <c r="C36" s="19">
        <f>IF(A36&gt;'Calcul TAEG'!$C$3*12,0,'Calcul TAEG'!$C$12)</f>
        <v>730.73729308668271</v>
      </c>
      <c r="D36" s="20">
        <f>IF(A36&gt;'Calcul TAEG'!$C$3*12,0,('Calcul TAEG'!$C$4/12)*F35)</f>
        <v>175.40298083432495</v>
      </c>
      <c r="E36" s="21">
        <f>IF(A36&gt;'Calcul TAEG'!$C$3*12,0,('Calcul TAEG'!$C$5/12)*'Calcul TAEG'!$C$2)</f>
        <v>31.250000000000004</v>
      </c>
      <c r="F36" s="22">
        <f>IF(A36&gt;'Calcul TAEG'!$C$3*12,0,F35-(C36-D36))</f>
        <v>130996.90131349137</v>
      </c>
    </row>
    <row r="37" spans="1:6" ht="15.75" customHeight="1" x14ac:dyDescent="0.15">
      <c r="A37" s="18">
        <v>36</v>
      </c>
      <c r="B37" s="19">
        <f>IF(A37&gt;'Calcul TAEG'!$C$3*12,0,C37+E37)</f>
        <v>761.98729308668271</v>
      </c>
      <c r="C37" s="19">
        <f>IF(A37&gt;'Calcul TAEG'!$C$3*12,0,'Calcul TAEG'!$C$12)</f>
        <v>730.73729308668271</v>
      </c>
      <c r="D37" s="20">
        <f>IF(A37&gt;'Calcul TAEG'!$C$3*12,0,('Calcul TAEG'!$C$4/12)*F36)</f>
        <v>174.66253508465516</v>
      </c>
      <c r="E37" s="21">
        <f>IF(A37&gt;'Calcul TAEG'!$C$3*12,0,('Calcul TAEG'!$C$5/12)*'Calcul TAEG'!$C$2)</f>
        <v>31.250000000000004</v>
      </c>
      <c r="F37" s="22">
        <f>IF(A37&gt;'Calcul TAEG'!$C$3*12,0,F36-(C37-D37))</f>
        <v>130440.82655548934</v>
      </c>
    </row>
    <row r="38" spans="1:6" ht="15.75" customHeight="1" x14ac:dyDescent="0.15">
      <c r="A38" s="18">
        <v>37</v>
      </c>
      <c r="B38" s="19">
        <f>IF(A38&gt;'Calcul TAEG'!$C$3*12,0,C38+E38)</f>
        <v>761.98729308668271</v>
      </c>
      <c r="C38" s="19">
        <f>IF(A38&gt;'Calcul TAEG'!$C$3*12,0,'Calcul TAEG'!$C$12)</f>
        <v>730.73729308668271</v>
      </c>
      <c r="D38" s="20">
        <f>IF(A38&gt;'Calcul TAEG'!$C$3*12,0,('Calcul TAEG'!$C$4/12)*F37)</f>
        <v>173.92110207398579</v>
      </c>
      <c r="E38" s="21">
        <f>IF(A38&gt;'Calcul TAEG'!$C$3*12,0,('Calcul TAEG'!$C$5/12)*'Calcul TAEG'!$C$2)</f>
        <v>31.250000000000004</v>
      </c>
      <c r="F38" s="22">
        <f>IF(A38&gt;'Calcul TAEG'!$C$3*12,0,F37-(C38-D38))</f>
        <v>129884.01036447665</v>
      </c>
    </row>
    <row r="39" spans="1:6" ht="15.75" customHeight="1" x14ac:dyDescent="0.15">
      <c r="A39" s="18">
        <v>38</v>
      </c>
      <c r="B39" s="19">
        <f>IF(A39&gt;'Calcul TAEG'!$C$3*12,0,C39+E39)</f>
        <v>761.98729308668271</v>
      </c>
      <c r="C39" s="19">
        <f>IF(A39&gt;'Calcul TAEG'!$C$3*12,0,'Calcul TAEG'!$C$12)</f>
        <v>730.73729308668271</v>
      </c>
      <c r="D39" s="20">
        <f>IF(A39&gt;'Calcul TAEG'!$C$3*12,0,('Calcul TAEG'!$C$4/12)*F38)</f>
        <v>173.17868048596887</v>
      </c>
      <c r="E39" s="21">
        <f>IF(A39&gt;'Calcul TAEG'!$C$3*12,0,('Calcul TAEG'!$C$5/12)*'Calcul TAEG'!$C$2)</f>
        <v>31.250000000000004</v>
      </c>
      <c r="F39" s="22">
        <f>IF(A39&gt;'Calcul TAEG'!$C$3*12,0,F38-(C39-D39))</f>
        <v>129326.45175187594</v>
      </c>
    </row>
    <row r="40" spans="1:6" ht="15.75" customHeight="1" x14ac:dyDescent="0.15">
      <c r="A40" s="18">
        <v>39</v>
      </c>
      <c r="B40" s="19">
        <f>IF(A40&gt;'Calcul TAEG'!$C$3*12,0,C40+E40)</f>
        <v>761.98729308668271</v>
      </c>
      <c r="C40" s="19">
        <f>IF(A40&gt;'Calcul TAEG'!$C$3*12,0,'Calcul TAEG'!$C$12)</f>
        <v>730.73729308668271</v>
      </c>
      <c r="D40" s="20">
        <f>IF(A40&gt;'Calcul TAEG'!$C$3*12,0,('Calcul TAEG'!$C$4/12)*F39)</f>
        <v>172.43526900250126</v>
      </c>
      <c r="E40" s="21">
        <f>IF(A40&gt;'Calcul TAEG'!$C$3*12,0,('Calcul TAEG'!$C$5/12)*'Calcul TAEG'!$C$2)</f>
        <v>31.250000000000004</v>
      </c>
      <c r="F40" s="22">
        <f>IF(A40&gt;'Calcul TAEG'!$C$3*12,0,F39-(C40-D40))</f>
        <v>128768.14972779175</v>
      </c>
    </row>
    <row r="41" spans="1:6" ht="15.75" customHeight="1" x14ac:dyDescent="0.15">
      <c r="A41" s="18">
        <v>40</v>
      </c>
      <c r="B41" s="19">
        <f>IF(A41&gt;'Calcul TAEG'!$C$3*12,0,C41+E41)</f>
        <v>761.98729308668271</v>
      </c>
      <c r="C41" s="19">
        <f>IF(A41&gt;'Calcul TAEG'!$C$3*12,0,'Calcul TAEG'!$C$12)</f>
        <v>730.73729308668271</v>
      </c>
      <c r="D41" s="20">
        <f>IF(A41&gt;'Calcul TAEG'!$C$3*12,0,('Calcul TAEG'!$C$4/12)*F40)</f>
        <v>171.69086630372232</v>
      </c>
      <c r="E41" s="21">
        <f>IF(A41&gt;'Calcul TAEG'!$C$3*12,0,('Calcul TAEG'!$C$5/12)*'Calcul TAEG'!$C$2)</f>
        <v>31.250000000000004</v>
      </c>
      <c r="F41" s="22">
        <f>IF(A41&gt;'Calcul TAEG'!$C$3*12,0,F40-(C41-D41))</f>
        <v>128209.10330100878</v>
      </c>
    </row>
    <row r="42" spans="1:6" ht="15.75" customHeight="1" x14ac:dyDescent="0.15">
      <c r="A42" s="18">
        <v>41</v>
      </c>
      <c r="B42" s="19">
        <f>IF(A42&gt;'Calcul TAEG'!$C$3*12,0,C42+E42)</f>
        <v>761.98729308668271</v>
      </c>
      <c r="C42" s="19">
        <f>IF(A42&gt;'Calcul TAEG'!$C$3*12,0,'Calcul TAEG'!$C$12)</f>
        <v>730.73729308668271</v>
      </c>
      <c r="D42" s="20">
        <f>IF(A42&gt;'Calcul TAEG'!$C$3*12,0,('Calcul TAEG'!$C$4/12)*F41)</f>
        <v>170.9454710680117</v>
      </c>
      <c r="E42" s="21">
        <f>IF(A42&gt;'Calcul TAEG'!$C$3*12,0,('Calcul TAEG'!$C$5/12)*'Calcul TAEG'!$C$2)</f>
        <v>31.250000000000004</v>
      </c>
      <c r="F42" s="22">
        <f>IF(A42&gt;'Calcul TAEG'!$C$3*12,0,F41-(C42-D42))</f>
        <v>127649.31147899012</v>
      </c>
    </row>
    <row r="43" spans="1:6" ht="15.75" customHeight="1" x14ac:dyDescent="0.15">
      <c r="A43" s="18">
        <v>42</v>
      </c>
      <c r="B43" s="19">
        <f>IF(A43&gt;'Calcul TAEG'!$C$3*12,0,C43+E43)</f>
        <v>761.98729308668271</v>
      </c>
      <c r="C43" s="19">
        <f>IF(A43&gt;'Calcul TAEG'!$C$3*12,0,'Calcul TAEG'!$C$12)</f>
        <v>730.73729308668271</v>
      </c>
      <c r="D43" s="20">
        <f>IF(A43&gt;'Calcul TAEG'!$C$3*12,0,('Calcul TAEG'!$C$4/12)*F42)</f>
        <v>170.19908197198683</v>
      </c>
      <c r="E43" s="21">
        <f>IF(A43&gt;'Calcul TAEG'!$C$3*12,0,('Calcul TAEG'!$C$5/12)*'Calcul TAEG'!$C$2)</f>
        <v>31.250000000000004</v>
      </c>
      <c r="F43" s="22">
        <f>IF(A43&gt;'Calcul TAEG'!$C$3*12,0,F42-(C43-D43))</f>
        <v>127088.77326787543</v>
      </c>
    </row>
    <row r="44" spans="1:6" ht="15.75" customHeight="1" x14ac:dyDescent="0.15">
      <c r="A44" s="18">
        <v>43</v>
      </c>
      <c r="B44" s="19">
        <f>IF(A44&gt;'Calcul TAEG'!$C$3*12,0,C44+E44)</f>
        <v>761.98729308668271</v>
      </c>
      <c r="C44" s="19">
        <f>IF(A44&gt;'Calcul TAEG'!$C$3*12,0,'Calcul TAEG'!$C$12)</f>
        <v>730.73729308668271</v>
      </c>
      <c r="D44" s="20">
        <f>IF(A44&gt;'Calcul TAEG'!$C$3*12,0,('Calcul TAEG'!$C$4/12)*F43)</f>
        <v>169.45169769050057</v>
      </c>
      <c r="E44" s="21">
        <f>IF(A44&gt;'Calcul TAEG'!$C$3*12,0,('Calcul TAEG'!$C$5/12)*'Calcul TAEG'!$C$2)</f>
        <v>31.250000000000004</v>
      </c>
      <c r="F44" s="22">
        <f>IF(A44&gt;'Calcul TAEG'!$C$3*12,0,F43-(C44-D44))</f>
        <v>126527.48767247924</v>
      </c>
    </row>
    <row r="45" spans="1:6" ht="15.75" customHeight="1" x14ac:dyDescent="0.15">
      <c r="A45" s="18">
        <v>44</v>
      </c>
      <c r="B45" s="19">
        <f>IF(A45&gt;'Calcul TAEG'!$C$3*12,0,C45+E45)</f>
        <v>761.98729308668271</v>
      </c>
      <c r="C45" s="19">
        <f>IF(A45&gt;'Calcul TAEG'!$C$3*12,0,'Calcul TAEG'!$C$12)</f>
        <v>730.73729308668271</v>
      </c>
      <c r="D45" s="20">
        <f>IF(A45&gt;'Calcul TAEG'!$C$3*12,0,('Calcul TAEG'!$C$4/12)*F44)</f>
        <v>168.703316896639</v>
      </c>
      <c r="E45" s="21">
        <f>IF(A45&gt;'Calcul TAEG'!$C$3*12,0,('Calcul TAEG'!$C$5/12)*'Calcul TAEG'!$C$2)</f>
        <v>31.250000000000004</v>
      </c>
      <c r="F45" s="22">
        <f>IF(A45&gt;'Calcul TAEG'!$C$3*12,0,F44-(C45-D45))</f>
        <v>125965.4536962892</v>
      </c>
    </row>
    <row r="46" spans="1:6" ht="15.75" customHeight="1" x14ac:dyDescent="0.15">
      <c r="A46" s="18">
        <v>45</v>
      </c>
      <c r="B46" s="19">
        <f>IF(A46&gt;'Calcul TAEG'!$C$3*12,0,C46+E46)</f>
        <v>761.98729308668271</v>
      </c>
      <c r="C46" s="19">
        <f>IF(A46&gt;'Calcul TAEG'!$C$3*12,0,'Calcul TAEG'!$C$12)</f>
        <v>730.73729308668271</v>
      </c>
      <c r="D46" s="20">
        <f>IF(A46&gt;'Calcul TAEG'!$C$3*12,0,('Calcul TAEG'!$C$4/12)*F45)</f>
        <v>167.95393826171892</v>
      </c>
      <c r="E46" s="21">
        <f>IF(A46&gt;'Calcul TAEG'!$C$3*12,0,('Calcul TAEG'!$C$5/12)*'Calcul TAEG'!$C$2)</f>
        <v>31.250000000000004</v>
      </c>
      <c r="F46" s="22">
        <f>IF(A46&gt;'Calcul TAEG'!$C$3*12,0,F45-(C46-D46))</f>
        <v>125402.67034146424</v>
      </c>
    </row>
    <row r="47" spans="1:6" ht="15.75" customHeight="1" x14ac:dyDescent="0.15">
      <c r="A47" s="18">
        <v>46</v>
      </c>
      <c r="B47" s="19">
        <f>IF(A47&gt;'Calcul TAEG'!$C$3*12,0,C47+E47)</f>
        <v>761.98729308668271</v>
      </c>
      <c r="C47" s="19">
        <f>IF(A47&gt;'Calcul TAEG'!$C$3*12,0,'Calcul TAEG'!$C$12)</f>
        <v>730.73729308668271</v>
      </c>
      <c r="D47" s="20">
        <f>IF(A47&gt;'Calcul TAEG'!$C$3*12,0,('Calcul TAEG'!$C$4/12)*F46)</f>
        <v>167.20356045528564</v>
      </c>
      <c r="E47" s="21">
        <f>IF(A47&gt;'Calcul TAEG'!$C$3*12,0,('Calcul TAEG'!$C$5/12)*'Calcul TAEG'!$C$2)</f>
        <v>31.250000000000004</v>
      </c>
      <c r="F47" s="22">
        <f>IF(A47&gt;'Calcul TAEG'!$C$3*12,0,F46-(C47-D47))</f>
        <v>124839.13660883284</v>
      </c>
    </row>
    <row r="48" spans="1:6" ht="13" x14ac:dyDescent="0.15">
      <c r="A48" s="18">
        <v>47</v>
      </c>
      <c r="B48" s="19">
        <f>IF(A48&gt;'Calcul TAEG'!$C$3*12,0,C48+E48)</f>
        <v>761.98729308668271</v>
      </c>
      <c r="C48" s="19">
        <f>IF(A48&gt;'Calcul TAEG'!$C$3*12,0,'Calcul TAEG'!$C$12)</f>
        <v>730.73729308668271</v>
      </c>
      <c r="D48" s="20">
        <f>IF(A48&gt;'Calcul TAEG'!$C$3*12,0,('Calcul TAEG'!$C$4/12)*F47)</f>
        <v>166.45218214511044</v>
      </c>
      <c r="E48" s="21">
        <f>IF(A48&gt;'Calcul TAEG'!$C$3*12,0,('Calcul TAEG'!$C$5/12)*'Calcul TAEG'!$C$2)</f>
        <v>31.250000000000004</v>
      </c>
      <c r="F48" s="22">
        <f>IF(A48&gt;'Calcul TAEG'!$C$3*12,0,F47-(C48-D48))</f>
        <v>124274.85149789126</v>
      </c>
    </row>
    <row r="49" spans="1:6" ht="13" x14ac:dyDescent="0.15">
      <c r="A49" s="18">
        <v>48</v>
      </c>
      <c r="B49" s="19">
        <f>IF(A49&gt;'Calcul TAEG'!$C$3*12,0,C49+E49)</f>
        <v>761.98729308668271</v>
      </c>
      <c r="C49" s="19">
        <f>IF(A49&gt;'Calcul TAEG'!$C$3*12,0,'Calcul TAEG'!$C$12)</f>
        <v>730.73729308668271</v>
      </c>
      <c r="D49" s="20">
        <f>IF(A49&gt;'Calcul TAEG'!$C$3*12,0,('Calcul TAEG'!$C$4/12)*F48)</f>
        <v>165.69980199718833</v>
      </c>
      <c r="E49" s="21">
        <f>IF(A49&gt;'Calcul TAEG'!$C$3*12,0,('Calcul TAEG'!$C$5/12)*'Calcul TAEG'!$C$2)</f>
        <v>31.250000000000004</v>
      </c>
      <c r="F49" s="22">
        <f>IF(A49&gt;'Calcul TAEG'!$C$3*12,0,F48-(C49-D49))</f>
        <v>123709.81400680177</v>
      </c>
    </row>
    <row r="50" spans="1:6" ht="13" x14ac:dyDescent="0.15">
      <c r="A50" s="18">
        <v>49</v>
      </c>
      <c r="B50" s="19">
        <f>IF(A50&gt;'Calcul TAEG'!$C$3*12,0,C50+E50)</f>
        <v>761.98729308668271</v>
      </c>
      <c r="C50" s="19">
        <f>IF(A50&gt;'Calcul TAEG'!$C$3*12,0,'Calcul TAEG'!$C$12)</f>
        <v>730.73729308668271</v>
      </c>
      <c r="D50" s="20">
        <f>IF(A50&gt;'Calcul TAEG'!$C$3*12,0,('Calcul TAEG'!$C$4/12)*F49)</f>
        <v>164.94641867573569</v>
      </c>
      <c r="E50" s="21">
        <f>IF(A50&gt;'Calcul TAEG'!$C$3*12,0,('Calcul TAEG'!$C$5/12)*'Calcul TAEG'!$C$2)</f>
        <v>31.250000000000004</v>
      </c>
      <c r="F50" s="22">
        <f>IF(A50&gt;'Calcul TAEG'!$C$3*12,0,F49-(C50-D50))</f>
        <v>123144.02313239082</v>
      </c>
    </row>
    <row r="51" spans="1:6" ht="13" x14ac:dyDescent="0.15">
      <c r="A51" s="18">
        <v>50</v>
      </c>
      <c r="B51" s="19">
        <f>IF(A51&gt;'Calcul TAEG'!$C$3*12,0,C51+E51)</f>
        <v>761.98729308668271</v>
      </c>
      <c r="C51" s="19">
        <f>IF(A51&gt;'Calcul TAEG'!$C$3*12,0,'Calcul TAEG'!$C$12)</f>
        <v>730.73729308668271</v>
      </c>
      <c r="D51" s="20">
        <f>IF(A51&gt;'Calcul TAEG'!$C$3*12,0,('Calcul TAEG'!$C$4/12)*F50)</f>
        <v>164.19203084318775</v>
      </c>
      <c r="E51" s="21">
        <f>IF(A51&gt;'Calcul TAEG'!$C$3*12,0,('Calcul TAEG'!$C$5/12)*'Calcul TAEG'!$C$2)</f>
        <v>31.250000000000004</v>
      </c>
      <c r="F51" s="22">
        <f>IF(A51&gt;'Calcul TAEG'!$C$3*12,0,F50-(C51-D51))</f>
        <v>122577.47787014733</v>
      </c>
    </row>
    <row r="52" spans="1:6" ht="13" x14ac:dyDescent="0.15">
      <c r="A52" s="18">
        <v>51</v>
      </c>
      <c r="B52" s="19">
        <f>IF(A52&gt;'Calcul TAEG'!$C$3*12,0,C52+E52)</f>
        <v>761.98729308668271</v>
      </c>
      <c r="C52" s="19">
        <f>IF(A52&gt;'Calcul TAEG'!$C$3*12,0,'Calcul TAEG'!$C$12)</f>
        <v>730.73729308668271</v>
      </c>
      <c r="D52" s="20">
        <f>IF(A52&gt;'Calcul TAEG'!$C$3*12,0,('Calcul TAEG'!$C$4/12)*F51)</f>
        <v>163.43663716019643</v>
      </c>
      <c r="E52" s="21">
        <f>IF(A52&gt;'Calcul TAEG'!$C$3*12,0,('Calcul TAEG'!$C$5/12)*'Calcul TAEG'!$C$2)</f>
        <v>31.250000000000004</v>
      </c>
      <c r="F52" s="22">
        <f>IF(A52&gt;'Calcul TAEG'!$C$3*12,0,F51-(C52-D52))</f>
        <v>122010.17721422084</v>
      </c>
    </row>
    <row r="53" spans="1:6" ht="13" x14ac:dyDescent="0.15">
      <c r="A53" s="18">
        <v>52</v>
      </c>
      <c r="B53" s="19">
        <f>IF(A53&gt;'Calcul TAEG'!$C$3*12,0,C53+E53)</f>
        <v>761.98729308668271</v>
      </c>
      <c r="C53" s="19">
        <f>IF(A53&gt;'Calcul TAEG'!$C$3*12,0,'Calcul TAEG'!$C$12)</f>
        <v>730.73729308668271</v>
      </c>
      <c r="D53" s="20">
        <f>IF(A53&gt;'Calcul TAEG'!$C$3*12,0,('Calcul TAEG'!$C$4/12)*F52)</f>
        <v>162.68023628562779</v>
      </c>
      <c r="E53" s="21">
        <f>IF(A53&gt;'Calcul TAEG'!$C$3*12,0,('Calcul TAEG'!$C$5/12)*'Calcul TAEG'!$C$2)</f>
        <v>31.250000000000004</v>
      </c>
      <c r="F53" s="22">
        <f>IF(A53&gt;'Calcul TAEG'!$C$3*12,0,F52-(C53-D53))</f>
        <v>121442.12015741978</v>
      </c>
    </row>
    <row r="54" spans="1:6" ht="13" x14ac:dyDescent="0.15">
      <c r="A54" s="18">
        <v>53</v>
      </c>
      <c r="B54" s="19">
        <f>IF(A54&gt;'Calcul TAEG'!$C$3*12,0,C54+E54)</f>
        <v>761.98729308668271</v>
      </c>
      <c r="C54" s="19">
        <f>IF(A54&gt;'Calcul TAEG'!$C$3*12,0,'Calcul TAEG'!$C$12)</f>
        <v>730.73729308668271</v>
      </c>
      <c r="D54" s="20">
        <f>IF(A54&gt;'Calcul TAEG'!$C$3*12,0,('Calcul TAEG'!$C$4/12)*F53)</f>
        <v>161.9228268765597</v>
      </c>
      <c r="E54" s="21">
        <f>IF(A54&gt;'Calcul TAEG'!$C$3*12,0,('Calcul TAEG'!$C$5/12)*'Calcul TAEG'!$C$2)</f>
        <v>31.250000000000004</v>
      </c>
      <c r="F54" s="22">
        <f>IF(A54&gt;'Calcul TAEG'!$C$3*12,0,F53-(C54-D54))</f>
        <v>120873.30569120965</v>
      </c>
    </row>
    <row r="55" spans="1:6" ht="13" x14ac:dyDescent="0.15">
      <c r="A55" s="18">
        <v>54</v>
      </c>
      <c r="B55" s="19">
        <f>IF(A55&gt;'Calcul TAEG'!$C$3*12,0,C55+E55)</f>
        <v>761.98729308668271</v>
      </c>
      <c r="C55" s="19">
        <f>IF(A55&gt;'Calcul TAEG'!$C$3*12,0,'Calcul TAEG'!$C$12)</f>
        <v>730.73729308668271</v>
      </c>
      <c r="D55" s="20">
        <f>IF(A55&gt;'Calcul TAEG'!$C$3*12,0,('Calcul TAEG'!$C$4/12)*F54)</f>
        <v>161.16440758827952</v>
      </c>
      <c r="E55" s="21">
        <f>IF(A55&gt;'Calcul TAEG'!$C$3*12,0,('Calcul TAEG'!$C$5/12)*'Calcul TAEG'!$C$2)</f>
        <v>31.250000000000004</v>
      </c>
      <c r="F55" s="22">
        <f>IF(A55&gt;'Calcul TAEG'!$C$3*12,0,F54-(C55-D55))</f>
        <v>120303.73280571125</v>
      </c>
    </row>
    <row r="56" spans="1:6" ht="13" x14ac:dyDescent="0.15">
      <c r="A56" s="18">
        <v>55</v>
      </c>
      <c r="B56" s="19">
        <f>IF(A56&gt;'Calcul TAEG'!$C$3*12,0,C56+E56)</f>
        <v>761.98729308668271</v>
      </c>
      <c r="C56" s="19">
        <f>IF(A56&gt;'Calcul TAEG'!$C$3*12,0,'Calcul TAEG'!$C$12)</f>
        <v>730.73729308668271</v>
      </c>
      <c r="D56" s="20">
        <f>IF(A56&gt;'Calcul TAEG'!$C$3*12,0,('Calcul TAEG'!$C$4/12)*F55)</f>
        <v>160.40497707428165</v>
      </c>
      <c r="E56" s="21">
        <f>IF(A56&gt;'Calcul TAEG'!$C$3*12,0,('Calcul TAEG'!$C$5/12)*'Calcul TAEG'!$C$2)</f>
        <v>31.250000000000004</v>
      </c>
      <c r="F56" s="22">
        <f>IF(A56&gt;'Calcul TAEG'!$C$3*12,0,F55-(C56-D56))</f>
        <v>119733.40048969885</v>
      </c>
    </row>
    <row r="57" spans="1:6" ht="13" x14ac:dyDescent="0.15">
      <c r="A57" s="18">
        <v>56</v>
      </c>
      <c r="B57" s="19">
        <f>IF(A57&gt;'Calcul TAEG'!$C$3*12,0,C57+E57)</f>
        <v>761.98729308668271</v>
      </c>
      <c r="C57" s="19">
        <f>IF(A57&gt;'Calcul TAEG'!$C$3*12,0,'Calcul TAEG'!$C$12)</f>
        <v>730.73729308668271</v>
      </c>
      <c r="D57" s="20">
        <f>IF(A57&gt;'Calcul TAEG'!$C$3*12,0,('Calcul TAEG'!$C$4/12)*F56)</f>
        <v>159.64453398626512</v>
      </c>
      <c r="E57" s="21">
        <f>IF(A57&gt;'Calcul TAEG'!$C$3*12,0,('Calcul TAEG'!$C$5/12)*'Calcul TAEG'!$C$2)</f>
        <v>31.250000000000004</v>
      </c>
      <c r="F57" s="22">
        <f>IF(A57&gt;'Calcul TAEG'!$C$3*12,0,F56-(C57-D57))</f>
        <v>119162.30773059843</v>
      </c>
    </row>
    <row r="58" spans="1:6" ht="13" x14ac:dyDescent="0.15">
      <c r="A58" s="18">
        <v>57</v>
      </c>
      <c r="B58" s="19">
        <f>IF(A58&gt;'Calcul TAEG'!$C$3*12,0,C58+E58)</f>
        <v>761.98729308668271</v>
      </c>
      <c r="C58" s="19">
        <f>IF(A58&gt;'Calcul TAEG'!$C$3*12,0,'Calcul TAEG'!$C$12)</f>
        <v>730.73729308668271</v>
      </c>
      <c r="D58" s="20">
        <f>IF(A58&gt;'Calcul TAEG'!$C$3*12,0,('Calcul TAEG'!$C$4/12)*F57)</f>
        <v>158.88307697413123</v>
      </c>
      <c r="E58" s="21">
        <f>IF(A58&gt;'Calcul TAEG'!$C$3*12,0,('Calcul TAEG'!$C$5/12)*'Calcul TAEG'!$C$2)</f>
        <v>31.250000000000004</v>
      </c>
      <c r="F58" s="22">
        <f>IF(A58&gt;'Calcul TAEG'!$C$3*12,0,F57-(C58-D58))</f>
        <v>118590.45351448588</v>
      </c>
    </row>
    <row r="59" spans="1:6" ht="13" x14ac:dyDescent="0.15">
      <c r="A59" s="18">
        <v>58</v>
      </c>
      <c r="B59" s="19">
        <f>IF(A59&gt;'Calcul TAEG'!$C$3*12,0,C59+E59)</f>
        <v>761.98729308668271</v>
      </c>
      <c r="C59" s="19">
        <f>IF(A59&gt;'Calcul TAEG'!$C$3*12,0,'Calcul TAEG'!$C$12)</f>
        <v>730.73729308668271</v>
      </c>
      <c r="D59" s="20">
        <f>IF(A59&gt;'Calcul TAEG'!$C$3*12,0,('Calcul TAEG'!$C$4/12)*F58)</f>
        <v>158.12060468598116</v>
      </c>
      <c r="E59" s="21">
        <f>IF(A59&gt;'Calcul TAEG'!$C$3*12,0,('Calcul TAEG'!$C$5/12)*'Calcul TAEG'!$C$2)</f>
        <v>31.250000000000004</v>
      </c>
      <c r="F59" s="22">
        <f>IF(A59&gt;'Calcul TAEG'!$C$3*12,0,F58-(C59-D59))</f>
        <v>118017.83682608519</v>
      </c>
    </row>
    <row r="60" spans="1:6" ht="13" x14ac:dyDescent="0.15">
      <c r="A60" s="18">
        <v>59</v>
      </c>
      <c r="B60" s="19">
        <f>IF(A60&gt;'Calcul TAEG'!$C$3*12,0,C60+E60)</f>
        <v>761.98729308668271</v>
      </c>
      <c r="C60" s="19">
        <f>IF(A60&gt;'Calcul TAEG'!$C$3*12,0,'Calcul TAEG'!$C$12)</f>
        <v>730.73729308668271</v>
      </c>
      <c r="D60" s="20">
        <f>IF(A60&gt;'Calcul TAEG'!$C$3*12,0,('Calcul TAEG'!$C$4/12)*F59)</f>
        <v>157.35711576811357</v>
      </c>
      <c r="E60" s="21">
        <f>IF(A60&gt;'Calcul TAEG'!$C$3*12,0,('Calcul TAEG'!$C$5/12)*'Calcul TAEG'!$C$2)</f>
        <v>31.250000000000004</v>
      </c>
      <c r="F60" s="22">
        <f>IF(A60&gt;'Calcul TAEG'!$C$3*12,0,F59-(C60-D60))</f>
        <v>117444.45664876662</v>
      </c>
    </row>
    <row r="61" spans="1:6" ht="13" x14ac:dyDescent="0.15">
      <c r="A61" s="18">
        <v>60</v>
      </c>
      <c r="B61" s="19">
        <f>IF(A61&gt;'Calcul TAEG'!$C$3*12,0,C61+E61)</f>
        <v>761.98729308668271</v>
      </c>
      <c r="C61" s="19">
        <f>IF(A61&gt;'Calcul TAEG'!$C$3*12,0,'Calcul TAEG'!$C$12)</f>
        <v>730.73729308668271</v>
      </c>
      <c r="D61" s="20">
        <f>IF(A61&gt;'Calcul TAEG'!$C$3*12,0,('Calcul TAEG'!$C$4/12)*F60)</f>
        <v>156.59260886502216</v>
      </c>
      <c r="E61" s="21">
        <f>IF(A61&gt;'Calcul TAEG'!$C$3*12,0,('Calcul TAEG'!$C$5/12)*'Calcul TAEG'!$C$2)</f>
        <v>31.250000000000004</v>
      </c>
      <c r="F61" s="22">
        <f>IF(A61&gt;'Calcul TAEG'!$C$3*12,0,F60-(C61-D61))</f>
        <v>116870.31196454496</v>
      </c>
    </row>
    <row r="62" spans="1:6" ht="13" x14ac:dyDescent="0.15">
      <c r="A62" s="18">
        <v>61</v>
      </c>
      <c r="B62" s="19">
        <f>IF(A62&gt;'Calcul TAEG'!$C$3*12,0,C62+E62)</f>
        <v>761.98729308668271</v>
      </c>
      <c r="C62" s="19">
        <f>IF(A62&gt;'Calcul TAEG'!$C$3*12,0,'Calcul TAEG'!$C$12)</f>
        <v>730.73729308668271</v>
      </c>
      <c r="D62" s="20">
        <f>IF(A62&gt;'Calcul TAEG'!$C$3*12,0,('Calcul TAEG'!$C$4/12)*F61)</f>
        <v>155.82708261939328</v>
      </c>
      <c r="E62" s="21">
        <f>IF(A62&gt;'Calcul TAEG'!$C$3*12,0,('Calcul TAEG'!$C$5/12)*'Calcul TAEG'!$C$2)</f>
        <v>31.250000000000004</v>
      </c>
      <c r="F62" s="22">
        <f>IF(A62&gt;'Calcul TAEG'!$C$3*12,0,F61-(C62-D62))</f>
        <v>116295.40175407767</v>
      </c>
    </row>
    <row r="63" spans="1:6" ht="13" x14ac:dyDescent="0.15">
      <c r="A63" s="18">
        <v>62</v>
      </c>
      <c r="B63" s="19">
        <f>IF(A63&gt;'Calcul TAEG'!$C$3*12,0,C63+E63)</f>
        <v>761.98729308668271</v>
      </c>
      <c r="C63" s="19">
        <f>IF(A63&gt;'Calcul TAEG'!$C$3*12,0,'Calcul TAEG'!$C$12)</f>
        <v>730.73729308668271</v>
      </c>
      <c r="D63" s="20">
        <f>IF(A63&gt;'Calcul TAEG'!$C$3*12,0,('Calcul TAEG'!$C$4/12)*F62)</f>
        <v>155.06053567210355</v>
      </c>
      <c r="E63" s="21">
        <f>IF(A63&gt;'Calcul TAEG'!$C$3*12,0,('Calcul TAEG'!$C$5/12)*'Calcul TAEG'!$C$2)</f>
        <v>31.250000000000004</v>
      </c>
      <c r="F63" s="22">
        <f>IF(A63&gt;'Calcul TAEG'!$C$3*12,0,F62-(C63-D63))</f>
        <v>115719.72499666309</v>
      </c>
    </row>
    <row r="64" spans="1:6" ht="13" x14ac:dyDescent="0.15">
      <c r="A64" s="18">
        <v>63</v>
      </c>
      <c r="B64" s="19">
        <f>IF(A64&gt;'Calcul TAEG'!$C$3*12,0,C64+E64)</f>
        <v>761.98729308668271</v>
      </c>
      <c r="C64" s="19">
        <f>IF(A64&gt;'Calcul TAEG'!$C$3*12,0,'Calcul TAEG'!$C$12)</f>
        <v>730.73729308668271</v>
      </c>
      <c r="D64" s="20">
        <f>IF(A64&gt;'Calcul TAEG'!$C$3*12,0,('Calcul TAEG'!$C$4/12)*F63)</f>
        <v>154.29296666221745</v>
      </c>
      <c r="E64" s="21">
        <f>IF(A64&gt;'Calcul TAEG'!$C$3*12,0,('Calcul TAEG'!$C$5/12)*'Calcul TAEG'!$C$2)</f>
        <v>31.250000000000004</v>
      </c>
      <c r="F64" s="22">
        <f>IF(A64&gt;'Calcul TAEG'!$C$3*12,0,F63-(C64-D64))</f>
        <v>115143.28067023863</v>
      </c>
    </row>
    <row r="65" spans="1:6" ht="13" x14ac:dyDescent="0.15">
      <c r="A65" s="18">
        <v>64</v>
      </c>
      <c r="B65" s="19">
        <f>IF(A65&gt;'Calcul TAEG'!$C$3*12,0,C65+E65)</f>
        <v>761.98729308668271</v>
      </c>
      <c r="C65" s="19">
        <f>IF(A65&gt;'Calcul TAEG'!$C$3*12,0,'Calcul TAEG'!$C$12)</f>
        <v>730.73729308668271</v>
      </c>
      <c r="D65" s="20">
        <f>IF(A65&gt;'Calcul TAEG'!$C$3*12,0,('Calcul TAEG'!$C$4/12)*F64)</f>
        <v>153.52437422698483</v>
      </c>
      <c r="E65" s="21">
        <f>IF(A65&gt;'Calcul TAEG'!$C$3*12,0,('Calcul TAEG'!$C$5/12)*'Calcul TAEG'!$C$2)</f>
        <v>31.250000000000004</v>
      </c>
      <c r="F65" s="22">
        <f>IF(A65&gt;'Calcul TAEG'!$C$3*12,0,F64-(C65-D65))</f>
        <v>114566.06775137893</v>
      </c>
    </row>
    <row r="66" spans="1:6" ht="13" x14ac:dyDescent="0.15">
      <c r="A66" s="18">
        <v>65</v>
      </c>
      <c r="B66" s="19">
        <f>IF(A66&gt;'Calcul TAEG'!$C$3*12,0,C66+E66)</f>
        <v>761.98729308668271</v>
      </c>
      <c r="C66" s="19">
        <f>IF(A66&gt;'Calcul TAEG'!$C$3*12,0,'Calcul TAEG'!$C$12)</f>
        <v>730.73729308668271</v>
      </c>
      <c r="D66" s="20">
        <f>IF(A66&gt;'Calcul TAEG'!$C$3*12,0,('Calcul TAEG'!$C$4/12)*F65)</f>
        <v>152.75475700183856</v>
      </c>
      <c r="E66" s="21">
        <f>IF(A66&gt;'Calcul TAEG'!$C$3*12,0,('Calcul TAEG'!$C$5/12)*'Calcul TAEG'!$C$2)</f>
        <v>31.250000000000004</v>
      </c>
      <c r="F66" s="22">
        <f>IF(A66&gt;'Calcul TAEG'!$C$3*12,0,F65-(C66-D66))</f>
        <v>113988.08521529408</v>
      </c>
    </row>
    <row r="67" spans="1:6" ht="13" x14ac:dyDescent="0.15">
      <c r="A67" s="18">
        <v>66</v>
      </c>
      <c r="B67" s="19">
        <f>IF(A67&gt;'Calcul TAEG'!$C$3*12,0,C67+E67)</f>
        <v>761.98729308668271</v>
      </c>
      <c r="C67" s="19">
        <f>IF(A67&gt;'Calcul TAEG'!$C$3*12,0,'Calcul TAEG'!$C$12)</f>
        <v>730.73729308668271</v>
      </c>
      <c r="D67" s="20">
        <f>IF(A67&gt;'Calcul TAEG'!$C$3*12,0,('Calcul TAEG'!$C$4/12)*F66)</f>
        <v>151.98411362039209</v>
      </c>
      <c r="E67" s="21">
        <f>IF(A67&gt;'Calcul TAEG'!$C$3*12,0,('Calcul TAEG'!$C$5/12)*'Calcul TAEG'!$C$2)</f>
        <v>31.250000000000004</v>
      </c>
      <c r="F67" s="22">
        <f>IF(A67&gt;'Calcul TAEG'!$C$3*12,0,F66-(C67-D67))</f>
        <v>113409.33203582779</v>
      </c>
    </row>
    <row r="68" spans="1:6" ht="13" x14ac:dyDescent="0.15">
      <c r="A68" s="18">
        <v>67</v>
      </c>
      <c r="B68" s="19">
        <f>IF(A68&gt;'Calcul TAEG'!$C$3*12,0,C68+E68)</f>
        <v>761.98729308668271</v>
      </c>
      <c r="C68" s="19">
        <f>IF(A68&gt;'Calcul TAEG'!$C$3*12,0,'Calcul TAEG'!$C$12)</f>
        <v>730.73729308668271</v>
      </c>
      <c r="D68" s="20">
        <f>IF(A68&gt;'Calcul TAEG'!$C$3*12,0,('Calcul TAEG'!$C$4/12)*F67)</f>
        <v>151.21244271443703</v>
      </c>
      <c r="E68" s="21">
        <f>IF(A68&gt;'Calcul TAEG'!$C$3*12,0,('Calcul TAEG'!$C$5/12)*'Calcul TAEG'!$C$2)</f>
        <v>31.250000000000004</v>
      </c>
      <c r="F68" s="22">
        <f>IF(A68&gt;'Calcul TAEG'!$C$3*12,0,F67-(C68-D68))</f>
        <v>112829.80718545555</v>
      </c>
    </row>
    <row r="69" spans="1:6" ht="13" x14ac:dyDescent="0.15">
      <c r="A69" s="18">
        <v>68</v>
      </c>
      <c r="B69" s="19">
        <f>IF(A69&gt;'Calcul TAEG'!$C$3*12,0,C69+E69)</f>
        <v>761.98729308668271</v>
      </c>
      <c r="C69" s="19">
        <f>IF(A69&gt;'Calcul TAEG'!$C$3*12,0,'Calcul TAEG'!$C$12)</f>
        <v>730.73729308668271</v>
      </c>
      <c r="D69" s="20">
        <f>IF(A69&gt;'Calcul TAEG'!$C$3*12,0,('Calcul TAEG'!$C$4/12)*F68)</f>
        <v>150.43974291394073</v>
      </c>
      <c r="E69" s="21">
        <f>IF(A69&gt;'Calcul TAEG'!$C$3*12,0,('Calcul TAEG'!$C$5/12)*'Calcul TAEG'!$C$2)</f>
        <v>31.250000000000004</v>
      </c>
      <c r="F69" s="22">
        <f>IF(A69&gt;'Calcul TAEG'!$C$3*12,0,F68-(C69-D69))</f>
        <v>112249.5096352828</v>
      </c>
    </row>
    <row r="70" spans="1:6" ht="13" x14ac:dyDescent="0.15">
      <c r="A70" s="18">
        <v>69</v>
      </c>
      <c r="B70" s="19">
        <f>IF(A70&gt;'Calcul TAEG'!$C$3*12,0,C70+E70)</f>
        <v>761.98729308668271</v>
      </c>
      <c r="C70" s="19">
        <f>IF(A70&gt;'Calcul TAEG'!$C$3*12,0,'Calcul TAEG'!$C$12)</f>
        <v>730.73729308668271</v>
      </c>
      <c r="D70" s="20">
        <f>IF(A70&gt;'Calcul TAEG'!$C$3*12,0,('Calcul TAEG'!$C$4/12)*F69)</f>
        <v>149.66601284704373</v>
      </c>
      <c r="E70" s="21">
        <f>IF(A70&gt;'Calcul TAEG'!$C$3*12,0,('Calcul TAEG'!$C$5/12)*'Calcul TAEG'!$C$2)</f>
        <v>31.250000000000004</v>
      </c>
      <c r="F70" s="22">
        <f>IF(A70&gt;'Calcul TAEG'!$C$3*12,0,F69-(C70-D70))</f>
        <v>111668.43835504315</v>
      </c>
    </row>
    <row r="71" spans="1:6" ht="13" x14ac:dyDescent="0.15">
      <c r="A71" s="18">
        <v>70</v>
      </c>
      <c r="B71" s="19">
        <f>IF(A71&gt;'Calcul TAEG'!$C$3*12,0,C71+E71)</f>
        <v>761.98729308668271</v>
      </c>
      <c r="C71" s="19">
        <f>IF(A71&gt;'Calcul TAEG'!$C$3*12,0,'Calcul TAEG'!$C$12)</f>
        <v>730.73729308668271</v>
      </c>
      <c r="D71" s="20">
        <f>IF(A71&gt;'Calcul TAEG'!$C$3*12,0,('Calcul TAEG'!$C$4/12)*F70)</f>
        <v>148.89125114005753</v>
      </c>
      <c r="E71" s="21">
        <f>IF(A71&gt;'Calcul TAEG'!$C$3*12,0,('Calcul TAEG'!$C$5/12)*'Calcul TAEG'!$C$2)</f>
        <v>31.250000000000004</v>
      </c>
      <c r="F71" s="22">
        <f>IF(A71&gt;'Calcul TAEG'!$C$3*12,0,F70-(C71-D71))</f>
        <v>111086.59231309652</v>
      </c>
    </row>
    <row r="72" spans="1:6" ht="13" x14ac:dyDescent="0.15">
      <c r="A72" s="18">
        <v>71</v>
      </c>
      <c r="B72" s="19">
        <f>IF(A72&gt;'Calcul TAEG'!$C$3*12,0,C72+E72)</f>
        <v>761.98729308668271</v>
      </c>
      <c r="C72" s="19">
        <f>IF(A72&gt;'Calcul TAEG'!$C$3*12,0,'Calcul TAEG'!$C$12)</f>
        <v>730.73729308668271</v>
      </c>
      <c r="D72" s="20">
        <f>IF(A72&gt;'Calcul TAEG'!$C$3*12,0,('Calcul TAEG'!$C$4/12)*F71)</f>
        <v>148.11545641746201</v>
      </c>
      <c r="E72" s="21">
        <f>IF(A72&gt;'Calcul TAEG'!$C$3*12,0,('Calcul TAEG'!$C$5/12)*'Calcul TAEG'!$C$2)</f>
        <v>31.250000000000004</v>
      </c>
      <c r="F72" s="22">
        <f>IF(A72&gt;'Calcul TAEG'!$C$3*12,0,F71-(C72-D72))</f>
        <v>110503.9704764273</v>
      </c>
    </row>
    <row r="73" spans="1:6" ht="13" x14ac:dyDescent="0.15">
      <c r="A73" s="18">
        <v>72</v>
      </c>
      <c r="B73" s="19">
        <f>IF(A73&gt;'Calcul TAEG'!$C$3*12,0,C73+E73)</f>
        <v>761.98729308668271</v>
      </c>
      <c r="C73" s="19">
        <f>IF(A73&gt;'Calcul TAEG'!$C$3*12,0,'Calcul TAEG'!$C$12)</f>
        <v>730.73729308668271</v>
      </c>
      <c r="D73" s="20">
        <f>IF(A73&gt;'Calcul TAEG'!$C$3*12,0,('Calcul TAEG'!$C$4/12)*F72)</f>
        <v>147.33862730190307</v>
      </c>
      <c r="E73" s="21">
        <f>IF(A73&gt;'Calcul TAEG'!$C$3*12,0,('Calcul TAEG'!$C$5/12)*'Calcul TAEG'!$C$2)</f>
        <v>31.250000000000004</v>
      </c>
      <c r="F73" s="22">
        <f>IF(A73&gt;'Calcul TAEG'!$C$3*12,0,F72-(C73-D73))</f>
        <v>109920.57181064252</v>
      </c>
    </row>
    <row r="74" spans="1:6" ht="13" x14ac:dyDescent="0.15">
      <c r="A74" s="18">
        <v>73</v>
      </c>
      <c r="B74" s="19">
        <f>IF(A74&gt;'Calcul TAEG'!$C$3*12,0,C74+E74)</f>
        <v>761.98729308668271</v>
      </c>
      <c r="C74" s="19">
        <f>IF(A74&gt;'Calcul TAEG'!$C$3*12,0,'Calcul TAEG'!$C$12)</f>
        <v>730.73729308668271</v>
      </c>
      <c r="D74" s="20">
        <f>IF(A74&gt;'Calcul TAEG'!$C$3*12,0,('Calcul TAEG'!$C$4/12)*F73)</f>
        <v>146.56076241419001</v>
      </c>
      <c r="E74" s="21">
        <f>IF(A74&gt;'Calcul TAEG'!$C$3*12,0,('Calcul TAEG'!$C$5/12)*'Calcul TAEG'!$C$2)</f>
        <v>31.250000000000004</v>
      </c>
      <c r="F74" s="22">
        <f>IF(A74&gt;'Calcul TAEG'!$C$3*12,0,F73-(C74-D74))</f>
        <v>109336.39527997002</v>
      </c>
    </row>
    <row r="75" spans="1:6" ht="13" x14ac:dyDescent="0.15">
      <c r="A75" s="18">
        <v>74</v>
      </c>
      <c r="B75" s="19">
        <f>IF(A75&gt;'Calcul TAEG'!$C$3*12,0,C75+E75)</f>
        <v>761.98729308668271</v>
      </c>
      <c r="C75" s="19">
        <f>IF(A75&gt;'Calcul TAEG'!$C$3*12,0,'Calcul TAEG'!$C$12)</f>
        <v>730.73729308668271</v>
      </c>
      <c r="D75" s="20">
        <f>IF(A75&gt;'Calcul TAEG'!$C$3*12,0,('Calcul TAEG'!$C$4/12)*F74)</f>
        <v>145.78186037329334</v>
      </c>
      <c r="E75" s="21">
        <f>IF(A75&gt;'Calcul TAEG'!$C$3*12,0,('Calcul TAEG'!$C$5/12)*'Calcul TAEG'!$C$2)</f>
        <v>31.250000000000004</v>
      </c>
      <c r="F75" s="22">
        <f>IF(A75&gt;'Calcul TAEG'!$C$3*12,0,F74-(C75-D75))</f>
        <v>108751.43984725662</v>
      </c>
    </row>
    <row r="76" spans="1:6" ht="13" x14ac:dyDescent="0.15">
      <c r="A76" s="18">
        <v>75</v>
      </c>
      <c r="B76" s="19">
        <f>IF(A76&gt;'Calcul TAEG'!$C$3*12,0,C76+E76)</f>
        <v>761.98729308668271</v>
      </c>
      <c r="C76" s="19">
        <f>IF(A76&gt;'Calcul TAEG'!$C$3*12,0,'Calcul TAEG'!$C$12)</f>
        <v>730.73729308668271</v>
      </c>
      <c r="D76" s="20">
        <f>IF(A76&gt;'Calcul TAEG'!$C$3*12,0,('Calcul TAEG'!$C$4/12)*F75)</f>
        <v>145.00191979634215</v>
      </c>
      <c r="E76" s="21">
        <f>IF(A76&gt;'Calcul TAEG'!$C$3*12,0,('Calcul TAEG'!$C$5/12)*'Calcul TAEG'!$C$2)</f>
        <v>31.250000000000004</v>
      </c>
      <c r="F76" s="22">
        <f>IF(A76&gt;'Calcul TAEG'!$C$3*12,0,F75-(C76-D76))</f>
        <v>108165.70447396628</v>
      </c>
    </row>
    <row r="77" spans="1:6" ht="13" x14ac:dyDescent="0.15">
      <c r="A77" s="18">
        <v>76</v>
      </c>
      <c r="B77" s="19">
        <f>IF(A77&gt;'Calcul TAEG'!$C$3*12,0,C77+E77)</f>
        <v>761.98729308668271</v>
      </c>
      <c r="C77" s="19">
        <f>IF(A77&gt;'Calcul TAEG'!$C$3*12,0,'Calcul TAEG'!$C$12)</f>
        <v>730.73729308668271</v>
      </c>
      <c r="D77" s="20">
        <f>IF(A77&gt;'Calcul TAEG'!$C$3*12,0,('Calcul TAEG'!$C$4/12)*F76)</f>
        <v>144.22093929862172</v>
      </c>
      <c r="E77" s="21">
        <f>IF(A77&gt;'Calcul TAEG'!$C$3*12,0,('Calcul TAEG'!$C$5/12)*'Calcul TAEG'!$C$2)</f>
        <v>31.250000000000004</v>
      </c>
      <c r="F77" s="22">
        <f>IF(A77&gt;'Calcul TAEG'!$C$3*12,0,F76-(C77-D77))</f>
        <v>107579.18812017822</v>
      </c>
    </row>
    <row r="78" spans="1:6" ht="13" x14ac:dyDescent="0.15">
      <c r="A78" s="18">
        <v>77</v>
      </c>
      <c r="B78" s="19">
        <f>IF(A78&gt;'Calcul TAEG'!$C$3*12,0,C78+E78)</f>
        <v>761.98729308668271</v>
      </c>
      <c r="C78" s="19">
        <f>IF(A78&gt;'Calcul TAEG'!$C$3*12,0,'Calcul TAEG'!$C$12)</f>
        <v>730.73729308668271</v>
      </c>
      <c r="D78" s="20">
        <f>IF(A78&gt;'Calcul TAEG'!$C$3*12,0,('Calcul TAEG'!$C$4/12)*F77)</f>
        <v>143.43891749357095</v>
      </c>
      <c r="E78" s="21">
        <f>IF(A78&gt;'Calcul TAEG'!$C$3*12,0,('Calcul TAEG'!$C$5/12)*'Calcul TAEG'!$C$2)</f>
        <v>31.250000000000004</v>
      </c>
      <c r="F78" s="22">
        <f>IF(A78&gt;'Calcul TAEG'!$C$3*12,0,F77-(C78-D78))</f>
        <v>106991.88974458512</v>
      </c>
    </row>
    <row r="79" spans="1:6" ht="13" x14ac:dyDescent="0.15">
      <c r="A79" s="18">
        <v>78</v>
      </c>
      <c r="B79" s="19">
        <f>IF(A79&gt;'Calcul TAEG'!$C$3*12,0,C79+E79)</f>
        <v>761.98729308668271</v>
      </c>
      <c r="C79" s="19">
        <f>IF(A79&gt;'Calcul TAEG'!$C$3*12,0,'Calcul TAEG'!$C$12)</f>
        <v>730.73729308668271</v>
      </c>
      <c r="D79" s="20">
        <f>IF(A79&gt;'Calcul TAEG'!$C$3*12,0,('Calcul TAEG'!$C$4/12)*F78)</f>
        <v>142.65585299278015</v>
      </c>
      <c r="E79" s="21">
        <f>IF(A79&gt;'Calcul TAEG'!$C$3*12,0,('Calcul TAEG'!$C$5/12)*'Calcul TAEG'!$C$2)</f>
        <v>31.250000000000004</v>
      </c>
      <c r="F79" s="22">
        <f>IF(A79&gt;'Calcul TAEG'!$C$3*12,0,F78-(C79-D79))</f>
        <v>106403.80830449122</v>
      </c>
    </row>
    <row r="80" spans="1:6" ht="13" x14ac:dyDescent="0.15">
      <c r="A80" s="18">
        <v>79</v>
      </c>
      <c r="B80" s="19">
        <f>IF(A80&gt;'Calcul TAEG'!$C$3*12,0,C80+E80)</f>
        <v>761.98729308668271</v>
      </c>
      <c r="C80" s="19">
        <f>IF(A80&gt;'Calcul TAEG'!$C$3*12,0,'Calcul TAEG'!$C$12)</f>
        <v>730.73729308668271</v>
      </c>
      <c r="D80" s="20">
        <f>IF(A80&gt;'Calcul TAEG'!$C$3*12,0,('Calcul TAEG'!$C$4/12)*F79)</f>
        <v>141.8717444059883</v>
      </c>
      <c r="E80" s="21">
        <f>IF(A80&gt;'Calcul TAEG'!$C$3*12,0,('Calcul TAEG'!$C$5/12)*'Calcul TAEG'!$C$2)</f>
        <v>31.250000000000004</v>
      </c>
      <c r="F80" s="22">
        <f>IF(A80&gt;'Calcul TAEG'!$C$3*12,0,F79-(C80-D80))</f>
        <v>105814.94275581052</v>
      </c>
    </row>
    <row r="81" spans="1:6" ht="13" x14ac:dyDescent="0.15">
      <c r="A81" s="18">
        <v>80</v>
      </c>
      <c r="B81" s="19">
        <f>IF(A81&gt;'Calcul TAEG'!$C$3*12,0,C81+E81)</f>
        <v>761.98729308668271</v>
      </c>
      <c r="C81" s="19">
        <f>IF(A81&gt;'Calcul TAEG'!$C$3*12,0,'Calcul TAEG'!$C$12)</f>
        <v>730.73729308668271</v>
      </c>
      <c r="D81" s="20">
        <f>IF(A81&gt;'Calcul TAEG'!$C$3*12,0,('Calcul TAEG'!$C$4/12)*F80)</f>
        <v>141.08659034108069</v>
      </c>
      <c r="E81" s="21">
        <f>IF(A81&gt;'Calcul TAEG'!$C$3*12,0,('Calcul TAEG'!$C$5/12)*'Calcul TAEG'!$C$2)</f>
        <v>31.250000000000004</v>
      </c>
      <c r="F81" s="22">
        <f>IF(A81&gt;'Calcul TAEG'!$C$3*12,0,F80-(C81-D81))</f>
        <v>105225.29205306493</v>
      </c>
    </row>
    <row r="82" spans="1:6" ht="13" x14ac:dyDescent="0.15">
      <c r="A82" s="18">
        <v>81</v>
      </c>
      <c r="B82" s="19">
        <f>IF(A82&gt;'Calcul TAEG'!$C$3*12,0,C82+E82)</f>
        <v>761.98729308668271</v>
      </c>
      <c r="C82" s="19">
        <f>IF(A82&gt;'Calcul TAEG'!$C$3*12,0,'Calcul TAEG'!$C$12)</f>
        <v>730.73729308668271</v>
      </c>
      <c r="D82" s="20">
        <f>IF(A82&gt;'Calcul TAEG'!$C$3*12,0,('Calcul TAEG'!$C$4/12)*F81)</f>
        <v>140.30038940408656</v>
      </c>
      <c r="E82" s="21">
        <f>IF(A82&gt;'Calcul TAEG'!$C$3*12,0,('Calcul TAEG'!$C$5/12)*'Calcul TAEG'!$C$2)</f>
        <v>31.250000000000004</v>
      </c>
      <c r="F82" s="22">
        <f>IF(A82&gt;'Calcul TAEG'!$C$3*12,0,F81-(C82-D82))</f>
        <v>104634.85514938233</v>
      </c>
    </row>
    <row r="83" spans="1:6" ht="13" x14ac:dyDescent="0.15">
      <c r="A83" s="18">
        <v>82</v>
      </c>
      <c r="B83" s="19">
        <f>IF(A83&gt;'Calcul TAEG'!$C$3*12,0,C83+E83)</f>
        <v>761.98729308668271</v>
      </c>
      <c r="C83" s="19">
        <f>IF(A83&gt;'Calcul TAEG'!$C$3*12,0,'Calcul TAEG'!$C$12)</f>
        <v>730.73729308668271</v>
      </c>
      <c r="D83" s="20">
        <f>IF(A83&gt;'Calcul TAEG'!$C$3*12,0,('Calcul TAEG'!$C$4/12)*F82)</f>
        <v>139.51314019917643</v>
      </c>
      <c r="E83" s="21">
        <f>IF(A83&gt;'Calcul TAEG'!$C$3*12,0,('Calcul TAEG'!$C$5/12)*'Calcul TAEG'!$C$2)</f>
        <v>31.250000000000004</v>
      </c>
      <c r="F83" s="22">
        <f>IF(A83&gt;'Calcul TAEG'!$C$3*12,0,F82-(C83-D83))</f>
        <v>104043.63099649483</v>
      </c>
    </row>
    <row r="84" spans="1:6" ht="13" x14ac:dyDescent="0.15">
      <c r="A84" s="18">
        <v>83</v>
      </c>
      <c r="B84" s="19">
        <f>IF(A84&gt;'Calcul TAEG'!$C$3*12,0,C84+E84)</f>
        <v>761.98729308668271</v>
      </c>
      <c r="C84" s="19">
        <f>IF(A84&gt;'Calcul TAEG'!$C$3*12,0,'Calcul TAEG'!$C$12)</f>
        <v>730.73729308668271</v>
      </c>
      <c r="D84" s="20">
        <f>IF(A84&gt;'Calcul TAEG'!$C$3*12,0,('Calcul TAEG'!$C$4/12)*F83)</f>
        <v>138.72484132865978</v>
      </c>
      <c r="E84" s="21">
        <f>IF(A84&gt;'Calcul TAEG'!$C$3*12,0,('Calcul TAEG'!$C$5/12)*'Calcul TAEG'!$C$2)</f>
        <v>31.250000000000004</v>
      </c>
      <c r="F84" s="22">
        <f>IF(A84&gt;'Calcul TAEG'!$C$3*12,0,F83-(C84-D84))</f>
        <v>103451.6185447368</v>
      </c>
    </row>
    <row r="85" spans="1:6" ht="13" x14ac:dyDescent="0.15">
      <c r="A85" s="18">
        <v>84</v>
      </c>
      <c r="B85" s="19">
        <f>IF(A85&gt;'Calcul TAEG'!$C$3*12,0,C85+E85)</f>
        <v>761.98729308668271</v>
      </c>
      <c r="C85" s="19">
        <f>IF(A85&gt;'Calcul TAEG'!$C$3*12,0,'Calcul TAEG'!$C$12)</f>
        <v>730.73729308668271</v>
      </c>
      <c r="D85" s="20">
        <f>IF(A85&gt;'Calcul TAEG'!$C$3*12,0,('Calcul TAEG'!$C$4/12)*F84)</f>
        <v>137.93549139298241</v>
      </c>
      <c r="E85" s="21">
        <f>IF(A85&gt;'Calcul TAEG'!$C$3*12,0,('Calcul TAEG'!$C$5/12)*'Calcul TAEG'!$C$2)</f>
        <v>31.250000000000004</v>
      </c>
      <c r="F85" s="22">
        <f>IF(A85&gt;'Calcul TAEG'!$C$3*12,0,F84-(C85-D85))</f>
        <v>102858.81674304311</v>
      </c>
    </row>
    <row r="86" spans="1:6" ht="13" x14ac:dyDescent="0.15">
      <c r="A86" s="18">
        <v>85</v>
      </c>
      <c r="B86" s="19">
        <f>IF(A86&gt;'Calcul TAEG'!$C$3*12,0,C86+E86)</f>
        <v>761.98729308668271</v>
      </c>
      <c r="C86" s="19">
        <f>IF(A86&gt;'Calcul TAEG'!$C$3*12,0,'Calcul TAEG'!$C$12)</f>
        <v>730.73729308668271</v>
      </c>
      <c r="D86" s="20">
        <f>IF(A86&gt;'Calcul TAEG'!$C$3*12,0,('Calcul TAEG'!$C$4/12)*F85)</f>
        <v>137.14508899072413</v>
      </c>
      <c r="E86" s="21">
        <f>IF(A86&gt;'Calcul TAEG'!$C$3*12,0,('Calcul TAEG'!$C$5/12)*'Calcul TAEG'!$C$2)</f>
        <v>31.250000000000004</v>
      </c>
      <c r="F86" s="22">
        <f>IF(A86&gt;'Calcul TAEG'!$C$3*12,0,F85-(C86-D86))</f>
        <v>102265.22453894715</v>
      </c>
    </row>
    <row r="87" spans="1:6" ht="13" x14ac:dyDescent="0.15">
      <c r="A87" s="18">
        <v>86</v>
      </c>
      <c r="B87" s="19">
        <f>IF(A87&gt;'Calcul TAEG'!$C$3*12,0,C87+E87)</f>
        <v>761.98729308668271</v>
      </c>
      <c r="C87" s="19">
        <f>IF(A87&gt;'Calcul TAEG'!$C$3*12,0,'Calcul TAEG'!$C$12)</f>
        <v>730.73729308668271</v>
      </c>
      <c r="D87" s="20">
        <f>IF(A87&gt;'Calcul TAEG'!$C$3*12,0,('Calcul TAEG'!$C$4/12)*F86)</f>
        <v>136.3536327185962</v>
      </c>
      <c r="E87" s="21">
        <f>IF(A87&gt;'Calcul TAEG'!$C$3*12,0,('Calcul TAEG'!$C$5/12)*'Calcul TAEG'!$C$2)</f>
        <v>31.250000000000004</v>
      </c>
      <c r="F87" s="22">
        <f>IF(A87&gt;'Calcul TAEG'!$C$3*12,0,F86-(C87-D87))</f>
        <v>101670.84087857907</v>
      </c>
    </row>
    <row r="88" spans="1:6" ht="13" x14ac:dyDescent="0.15">
      <c r="A88" s="18">
        <v>87</v>
      </c>
      <c r="B88" s="19">
        <f>IF(A88&gt;'Calcul TAEG'!$C$3*12,0,C88+E88)</f>
        <v>761.98729308668271</v>
      </c>
      <c r="C88" s="19">
        <f>IF(A88&gt;'Calcul TAEG'!$C$3*12,0,'Calcul TAEG'!$C$12)</f>
        <v>730.73729308668271</v>
      </c>
      <c r="D88" s="20">
        <f>IF(A88&gt;'Calcul TAEG'!$C$3*12,0,('Calcul TAEG'!$C$4/12)*F87)</f>
        <v>135.56112117143874</v>
      </c>
      <c r="E88" s="21">
        <f>IF(A88&gt;'Calcul TAEG'!$C$3*12,0,('Calcul TAEG'!$C$5/12)*'Calcul TAEG'!$C$2)</f>
        <v>31.250000000000004</v>
      </c>
      <c r="F88" s="22">
        <f>IF(A88&gt;'Calcul TAEG'!$C$3*12,0,F87-(C88-D88))</f>
        <v>101075.66470666383</v>
      </c>
    </row>
    <row r="89" spans="1:6" ht="13" x14ac:dyDescent="0.15">
      <c r="A89" s="18">
        <v>88</v>
      </c>
      <c r="B89" s="19">
        <f>IF(A89&gt;'Calcul TAEG'!$C$3*12,0,C89+E89)</f>
        <v>761.98729308668271</v>
      </c>
      <c r="C89" s="19">
        <f>IF(A89&gt;'Calcul TAEG'!$C$3*12,0,'Calcul TAEG'!$C$12)</f>
        <v>730.73729308668271</v>
      </c>
      <c r="D89" s="20">
        <f>IF(A89&gt;'Calcul TAEG'!$C$3*12,0,('Calcul TAEG'!$C$4/12)*F88)</f>
        <v>134.76755294221843</v>
      </c>
      <c r="E89" s="21">
        <f>IF(A89&gt;'Calcul TAEG'!$C$3*12,0,('Calcul TAEG'!$C$5/12)*'Calcul TAEG'!$C$2)</f>
        <v>31.250000000000004</v>
      </c>
      <c r="F89" s="22">
        <f>IF(A89&gt;'Calcul TAEG'!$C$3*12,0,F88-(C89-D89))</f>
        <v>100479.69496651937</v>
      </c>
    </row>
    <row r="90" spans="1:6" ht="13" x14ac:dyDescent="0.15">
      <c r="A90" s="18">
        <v>89</v>
      </c>
      <c r="B90" s="19">
        <f>IF(A90&gt;'Calcul TAEG'!$C$3*12,0,C90+E90)</f>
        <v>761.98729308668271</v>
      </c>
      <c r="C90" s="19">
        <f>IF(A90&gt;'Calcul TAEG'!$C$3*12,0,'Calcul TAEG'!$C$12)</f>
        <v>730.73729308668271</v>
      </c>
      <c r="D90" s="20">
        <f>IF(A90&gt;'Calcul TAEG'!$C$3*12,0,('Calcul TAEG'!$C$4/12)*F89)</f>
        <v>133.97292662202582</v>
      </c>
      <c r="E90" s="21">
        <f>IF(A90&gt;'Calcul TAEG'!$C$3*12,0,('Calcul TAEG'!$C$5/12)*'Calcul TAEG'!$C$2)</f>
        <v>31.250000000000004</v>
      </c>
      <c r="F90" s="22">
        <f>IF(A90&gt;'Calcul TAEG'!$C$3*12,0,F89-(C90-D90))</f>
        <v>99882.930600054708</v>
      </c>
    </row>
    <row r="91" spans="1:6" ht="13" x14ac:dyDescent="0.15">
      <c r="A91" s="18">
        <v>90</v>
      </c>
      <c r="B91" s="19">
        <f>IF(A91&gt;'Calcul TAEG'!$C$3*12,0,C91+E91)</f>
        <v>761.98729308668271</v>
      </c>
      <c r="C91" s="19">
        <f>IF(A91&gt;'Calcul TAEG'!$C$3*12,0,'Calcul TAEG'!$C$12)</f>
        <v>730.73729308668271</v>
      </c>
      <c r="D91" s="20">
        <f>IF(A91&gt;'Calcul TAEG'!$C$3*12,0,('Calcul TAEG'!$C$4/12)*F90)</f>
        <v>133.17724080007295</v>
      </c>
      <c r="E91" s="21">
        <f>IF(A91&gt;'Calcul TAEG'!$C$3*12,0,('Calcul TAEG'!$C$5/12)*'Calcul TAEG'!$C$2)</f>
        <v>31.250000000000004</v>
      </c>
      <c r="F91" s="22">
        <f>IF(A91&gt;'Calcul TAEG'!$C$3*12,0,F90-(C91-D91))</f>
        <v>99285.370547768092</v>
      </c>
    </row>
    <row r="92" spans="1:6" ht="13" x14ac:dyDescent="0.15">
      <c r="A92" s="18">
        <v>91</v>
      </c>
      <c r="B92" s="19">
        <f>IF(A92&gt;'Calcul TAEG'!$C$3*12,0,C92+E92)</f>
        <v>761.98729308668271</v>
      </c>
      <c r="C92" s="19">
        <f>IF(A92&gt;'Calcul TAEG'!$C$3*12,0,'Calcul TAEG'!$C$12)</f>
        <v>730.73729308668271</v>
      </c>
      <c r="D92" s="20">
        <f>IF(A92&gt;'Calcul TAEG'!$C$3*12,0,('Calcul TAEG'!$C$4/12)*F91)</f>
        <v>132.38049406369078</v>
      </c>
      <c r="E92" s="21">
        <f>IF(A92&gt;'Calcul TAEG'!$C$3*12,0,('Calcul TAEG'!$C$5/12)*'Calcul TAEG'!$C$2)</f>
        <v>31.250000000000004</v>
      </c>
      <c r="F92" s="22">
        <f>IF(A92&gt;'Calcul TAEG'!$C$3*12,0,F91-(C92-D92))</f>
        <v>98687.013748745099</v>
      </c>
    </row>
    <row r="93" spans="1:6" ht="13" x14ac:dyDescent="0.15">
      <c r="A93" s="18">
        <v>92</v>
      </c>
      <c r="B93" s="19">
        <f>IF(A93&gt;'Calcul TAEG'!$C$3*12,0,C93+E93)</f>
        <v>761.98729308668271</v>
      </c>
      <c r="C93" s="19">
        <f>IF(A93&gt;'Calcul TAEG'!$C$3*12,0,'Calcul TAEG'!$C$12)</f>
        <v>730.73729308668271</v>
      </c>
      <c r="D93" s="20">
        <f>IF(A93&gt;'Calcul TAEG'!$C$3*12,0,('Calcul TAEG'!$C$4/12)*F92)</f>
        <v>131.58268499832678</v>
      </c>
      <c r="E93" s="21">
        <f>IF(A93&gt;'Calcul TAEG'!$C$3*12,0,('Calcul TAEG'!$C$5/12)*'Calcul TAEG'!$C$2)</f>
        <v>31.250000000000004</v>
      </c>
      <c r="F93" s="22">
        <f>IF(A93&gt;'Calcul TAEG'!$C$3*12,0,F92-(C93-D93))</f>
        <v>98087.859140656743</v>
      </c>
    </row>
    <row r="94" spans="1:6" ht="13" x14ac:dyDescent="0.15">
      <c r="A94" s="18">
        <v>93</v>
      </c>
      <c r="B94" s="19">
        <f>IF(A94&gt;'Calcul TAEG'!$C$3*12,0,C94+E94)</f>
        <v>761.98729308668271</v>
      </c>
      <c r="C94" s="19">
        <f>IF(A94&gt;'Calcul TAEG'!$C$3*12,0,'Calcul TAEG'!$C$12)</f>
        <v>730.73729308668271</v>
      </c>
      <c r="D94" s="20">
        <f>IF(A94&gt;'Calcul TAEG'!$C$3*12,0,('Calcul TAEG'!$C$4/12)*F93)</f>
        <v>130.78381218754231</v>
      </c>
      <c r="E94" s="21">
        <f>IF(A94&gt;'Calcul TAEG'!$C$3*12,0,('Calcul TAEG'!$C$5/12)*'Calcul TAEG'!$C$2)</f>
        <v>31.250000000000004</v>
      </c>
      <c r="F94" s="22">
        <f>IF(A94&gt;'Calcul TAEG'!$C$3*12,0,F93-(C94-D94))</f>
        <v>97487.905659757598</v>
      </c>
    </row>
    <row r="95" spans="1:6" ht="13" x14ac:dyDescent="0.15">
      <c r="A95" s="18">
        <v>94</v>
      </c>
      <c r="B95" s="19">
        <f>IF(A95&gt;'Calcul TAEG'!$C$3*12,0,C95+E95)</f>
        <v>761.98729308668271</v>
      </c>
      <c r="C95" s="19">
        <f>IF(A95&gt;'Calcul TAEG'!$C$3*12,0,'Calcul TAEG'!$C$12)</f>
        <v>730.73729308668271</v>
      </c>
      <c r="D95" s="20">
        <f>IF(A95&gt;'Calcul TAEG'!$C$3*12,0,('Calcul TAEG'!$C$4/12)*F94)</f>
        <v>129.98387421301013</v>
      </c>
      <c r="E95" s="21">
        <f>IF(A95&gt;'Calcul TAEG'!$C$3*12,0,('Calcul TAEG'!$C$5/12)*'Calcul TAEG'!$C$2)</f>
        <v>31.250000000000004</v>
      </c>
      <c r="F95" s="22">
        <f>IF(A95&gt;'Calcul TAEG'!$C$3*12,0,F94-(C95-D95))</f>
        <v>96887.152240883923</v>
      </c>
    </row>
    <row r="96" spans="1:6" ht="13" x14ac:dyDescent="0.15">
      <c r="A96" s="18">
        <v>95</v>
      </c>
      <c r="B96" s="19">
        <f>IF(A96&gt;'Calcul TAEG'!$C$3*12,0,C96+E96)</f>
        <v>761.98729308668271</v>
      </c>
      <c r="C96" s="19">
        <f>IF(A96&gt;'Calcul TAEG'!$C$3*12,0,'Calcul TAEG'!$C$12)</f>
        <v>730.73729308668271</v>
      </c>
      <c r="D96" s="20">
        <f>IF(A96&gt;'Calcul TAEG'!$C$3*12,0,('Calcul TAEG'!$C$4/12)*F95)</f>
        <v>129.1828696545119</v>
      </c>
      <c r="E96" s="21">
        <f>IF(A96&gt;'Calcul TAEG'!$C$3*12,0,('Calcul TAEG'!$C$5/12)*'Calcul TAEG'!$C$2)</f>
        <v>31.250000000000004</v>
      </c>
      <c r="F96" s="22">
        <f>IF(A96&gt;'Calcul TAEG'!$C$3*12,0,F95-(C96-D96))</f>
        <v>96285.597817451751</v>
      </c>
    </row>
    <row r="97" spans="1:6" ht="13" x14ac:dyDescent="0.15">
      <c r="A97" s="18">
        <v>96</v>
      </c>
      <c r="B97" s="19">
        <f>IF(A97&gt;'Calcul TAEG'!$C$3*12,0,C97+E97)</f>
        <v>761.98729308668271</v>
      </c>
      <c r="C97" s="19">
        <f>IF(A97&gt;'Calcul TAEG'!$C$3*12,0,'Calcul TAEG'!$C$12)</f>
        <v>730.73729308668271</v>
      </c>
      <c r="D97" s="20">
        <f>IF(A97&gt;'Calcul TAEG'!$C$3*12,0,('Calcul TAEG'!$C$4/12)*F96)</f>
        <v>128.38079708993567</v>
      </c>
      <c r="E97" s="21">
        <f>IF(A97&gt;'Calcul TAEG'!$C$3*12,0,('Calcul TAEG'!$C$5/12)*'Calcul TAEG'!$C$2)</f>
        <v>31.250000000000004</v>
      </c>
      <c r="F97" s="22">
        <f>IF(A97&gt;'Calcul TAEG'!$C$3*12,0,F96-(C97-D97))</f>
        <v>95683.241321455003</v>
      </c>
    </row>
    <row r="98" spans="1:6" ht="13" x14ac:dyDescent="0.15">
      <c r="A98" s="18">
        <v>97</v>
      </c>
      <c r="B98" s="19">
        <f>IF(A98&gt;'Calcul TAEG'!$C$3*12,0,C98+E98)</f>
        <v>761.98729308668271</v>
      </c>
      <c r="C98" s="19">
        <f>IF(A98&gt;'Calcul TAEG'!$C$3*12,0,'Calcul TAEG'!$C$12)</f>
        <v>730.73729308668271</v>
      </c>
      <c r="D98" s="20">
        <f>IF(A98&gt;'Calcul TAEG'!$C$3*12,0,('Calcul TAEG'!$C$4/12)*F97)</f>
        <v>127.57765509527333</v>
      </c>
      <c r="E98" s="21">
        <f>IF(A98&gt;'Calcul TAEG'!$C$3*12,0,('Calcul TAEG'!$C$5/12)*'Calcul TAEG'!$C$2)</f>
        <v>31.250000000000004</v>
      </c>
      <c r="F98" s="22">
        <f>IF(A98&gt;'Calcul TAEG'!$C$3*12,0,F97-(C98-D98))</f>
        <v>95080.081683463592</v>
      </c>
    </row>
    <row r="99" spans="1:6" ht="13" x14ac:dyDescent="0.15">
      <c r="A99" s="18">
        <v>98</v>
      </c>
      <c r="B99" s="19">
        <f>IF(A99&gt;'Calcul TAEG'!$C$3*12,0,C99+E99)</f>
        <v>761.98729308668271</v>
      </c>
      <c r="C99" s="19">
        <f>IF(A99&gt;'Calcul TAEG'!$C$3*12,0,'Calcul TAEG'!$C$12)</f>
        <v>730.73729308668271</v>
      </c>
      <c r="D99" s="20">
        <f>IF(A99&gt;'Calcul TAEG'!$C$3*12,0,('Calcul TAEG'!$C$4/12)*F98)</f>
        <v>126.77344224461812</v>
      </c>
      <c r="E99" s="21">
        <f>IF(A99&gt;'Calcul TAEG'!$C$3*12,0,('Calcul TAEG'!$C$5/12)*'Calcul TAEG'!$C$2)</f>
        <v>31.250000000000004</v>
      </c>
      <c r="F99" s="22">
        <f>IF(A99&gt;'Calcul TAEG'!$C$3*12,0,F98-(C99-D99))</f>
        <v>94476.11783262153</v>
      </c>
    </row>
    <row r="100" spans="1:6" ht="13" x14ac:dyDescent="0.15">
      <c r="A100" s="18">
        <v>99</v>
      </c>
      <c r="B100" s="19">
        <f>IF(A100&gt;'Calcul TAEG'!$C$3*12,0,C100+E100)</f>
        <v>761.98729308668271</v>
      </c>
      <c r="C100" s="19">
        <f>IF(A100&gt;'Calcul TAEG'!$C$3*12,0,'Calcul TAEG'!$C$12)</f>
        <v>730.73729308668271</v>
      </c>
      <c r="D100" s="20">
        <f>IF(A100&gt;'Calcul TAEG'!$C$3*12,0,('Calcul TAEG'!$C$4/12)*F99)</f>
        <v>125.96815711016204</v>
      </c>
      <c r="E100" s="21">
        <f>IF(A100&gt;'Calcul TAEG'!$C$3*12,0,('Calcul TAEG'!$C$5/12)*'Calcul TAEG'!$C$2)</f>
        <v>31.250000000000004</v>
      </c>
      <c r="F100" s="22">
        <f>IF(A100&gt;'Calcul TAEG'!$C$3*12,0,F99-(C100-D100))</f>
        <v>93871.348696645015</v>
      </c>
    </row>
    <row r="101" spans="1:6" ht="13" x14ac:dyDescent="0.15">
      <c r="A101" s="18">
        <v>100</v>
      </c>
      <c r="B101" s="19">
        <f>IF(A101&gt;'Calcul TAEG'!$C$3*12,0,C101+E101)</f>
        <v>761.98729308668271</v>
      </c>
      <c r="C101" s="19">
        <f>IF(A101&gt;'Calcul TAEG'!$C$3*12,0,'Calcul TAEG'!$C$12)</f>
        <v>730.73729308668271</v>
      </c>
      <c r="D101" s="20">
        <f>IF(A101&gt;'Calcul TAEG'!$C$3*12,0,('Calcul TAEG'!$C$4/12)*F100)</f>
        <v>125.16179826219334</v>
      </c>
      <c r="E101" s="21">
        <f>IF(A101&gt;'Calcul TAEG'!$C$3*12,0,('Calcul TAEG'!$C$5/12)*'Calcul TAEG'!$C$2)</f>
        <v>31.250000000000004</v>
      </c>
      <c r="F101" s="22">
        <f>IF(A101&gt;'Calcul TAEG'!$C$3*12,0,F100-(C101-D101))</f>
        <v>93265.773201820528</v>
      </c>
    </row>
    <row r="102" spans="1:6" ht="13" x14ac:dyDescent="0.15">
      <c r="A102" s="18">
        <v>101</v>
      </c>
      <c r="B102" s="19">
        <f>IF(A102&gt;'Calcul TAEG'!$C$3*12,0,C102+E102)</f>
        <v>761.98729308668271</v>
      </c>
      <c r="C102" s="19">
        <f>IF(A102&gt;'Calcul TAEG'!$C$3*12,0,'Calcul TAEG'!$C$12)</f>
        <v>730.73729308668271</v>
      </c>
      <c r="D102" s="20">
        <f>IF(A102&gt;'Calcul TAEG'!$C$3*12,0,('Calcul TAEG'!$C$4/12)*F101)</f>
        <v>124.35436426909403</v>
      </c>
      <c r="E102" s="21">
        <f>IF(A102&gt;'Calcul TAEG'!$C$3*12,0,('Calcul TAEG'!$C$5/12)*'Calcul TAEG'!$C$2)</f>
        <v>31.250000000000004</v>
      </c>
      <c r="F102" s="22">
        <f>IF(A102&gt;'Calcul TAEG'!$C$3*12,0,F101-(C102-D102))</f>
        <v>92659.390273002937</v>
      </c>
    </row>
    <row r="103" spans="1:6" ht="13" x14ac:dyDescent="0.15">
      <c r="A103" s="18">
        <v>102</v>
      </c>
      <c r="B103" s="19">
        <f>IF(A103&gt;'Calcul TAEG'!$C$3*12,0,C103+E103)</f>
        <v>761.98729308668271</v>
      </c>
      <c r="C103" s="19">
        <f>IF(A103&gt;'Calcul TAEG'!$C$3*12,0,'Calcul TAEG'!$C$12)</f>
        <v>730.73729308668271</v>
      </c>
      <c r="D103" s="20">
        <f>IF(A103&gt;'Calcul TAEG'!$C$3*12,0,('Calcul TAEG'!$C$4/12)*F102)</f>
        <v>123.54585369733725</v>
      </c>
      <c r="E103" s="21">
        <f>IF(A103&gt;'Calcul TAEG'!$C$3*12,0,('Calcul TAEG'!$C$5/12)*'Calcul TAEG'!$C$2)</f>
        <v>31.250000000000004</v>
      </c>
      <c r="F103" s="22">
        <f>IF(A103&gt;'Calcul TAEG'!$C$3*12,0,F102-(C103-D103))</f>
        <v>92052.198833613598</v>
      </c>
    </row>
    <row r="104" spans="1:6" ht="13" x14ac:dyDescent="0.15">
      <c r="A104" s="18">
        <v>103</v>
      </c>
      <c r="B104" s="19">
        <f>IF(A104&gt;'Calcul TAEG'!$C$3*12,0,C104+E104)</f>
        <v>761.98729308668271</v>
      </c>
      <c r="C104" s="19">
        <f>IF(A104&gt;'Calcul TAEG'!$C$3*12,0,'Calcul TAEG'!$C$12)</f>
        <v>730.73729308668271</v>
      </c>
      <c r="D104" s="20">
        <f>IF(A104&gt;'Calcul TAEG'!$C$3*12,0,('Calcul TAEG'!$C$4/12)*F103)</f>
        <v>122.7362651114848</v>
      </c>
      <c r="E104" s="21">
        <f>IF(A104&gt;'Calcul TAEG'!$C$3*12,0,('Calcul TAEG'!$C$5/12)*'Calcul TAEG'!$C$2)</f>
        <v>31.250000000000004</v>
      </c>
      <c r="F104" s="22">
        <f>IF(A104&gt;'Calcul TAEG'!$C$3*12,0,F103-(C104-D104))</f>
        <v>91444.197805638396</v>
      </c>
    </row>
    <row r="105" spans="1:6" ht="13" x14ac:dyDescent="0.15">
      <c r="A105" s="18">
        <v>104</v>
      </c>
      <c r="B105" s="19">
        <f>IF(A105&gt;'Calcul TAEG'!$C$3*12,0,C105+E105)</f>
        <v>761.98729308668271</v>
      </c>
      <c r="C105" s="19">
        <f>IF(A105&gt;'Calcul TAEG'!$C$3*12,0,'Calcul TAEG'!$C$12)</f>
        <v>730.73729308668271</v>
      </c>
      <c r="D105" s="20">
        <f>IF(A105&gt;'Calcul TAEG'!$C$3*12,0,('Calcul TAEG'!$C$4/12)*F104)</f>
        <v>121.92559707418452</v>
      </c>
      <c r="E105" s="21">
        <f>IF(A105&gt;'Calcul TAEG'!$C$3*12,0,('Calcul TAEG'!$C$5/12)*'Calcul TAEG'!$C$2)</f>
        <v>31.250000000000004</v>
      </c>
      <c r="F105" s="22">
        <f>IF(A105&gt;'Calcul TAEG'!$C$3*12,0,F104-(C105-D105))</f>
        <v>90835.386109625892</v>
      </c>
    </row>
    <row r="106" spans="1:6" ht="13" x14ac:dyDescent="0.15">
      <c r="A106" s="18">
        <v>105</v>
      </c>
      <c r="B106" s="19">
        <f>IF(A106&gt;'Calcul TAEG'!$C$3*12,0,C106+E106)</f>
        <v>761.98729308668271</v>
      </c>
      <c r="C106" s="19">
        <f>IF(A106&gt;'Calcul TAEG'!$C$3*12,0,'Calcul TAEG'!$C$12)</f>
        <v>730.73729308668271</v>
      </c>
      <c r="D106" s="20">
        <f>IF(A106&gt;'Calcul TAEG'!$C$3*12,0,('Calcul TAEG'!$C$4/12)*F105)</f>
        <v>121.11384814616785</v>
      </c>
      <c r="E106" s="21">
        <f>IF(A106&gt;'Calcul TAEG'!$C$3*12,0,('Calcul TAEG'!$C$5/12)*'Calcul TAEG'!$C$2)</f>
        <v>31.250000000000004</v>
      </c>
      <c r="F106" s="22">
        <f>IF(A106&gt;'Calcul TAEG'!$C$3*12,0,F105-(C106-D106))</f>
        <v>90225.762664685375</v>
      </c>
    </row>
    <row r="107" spans="1:6" ht="13" x14ac:dyDescent="0.15">
      <c r="A107" s="18">
        <v>106</v>
      </c>
      <c r="B107" s="19">
        <f>IF(A107&gt;'Calcul TAEG'!$C$3*12,0,C107+E107)</f>
        <v>761.98729308668271</v>
      </c>
      <c r="C107" s="19">
        <f>IF(A107&gt;'Calcul TAEG'!$C$3*12,0,'Calcul TAEG'!$C$12)</f>
        <v>730.73729308668271</v>
      </c>
      <c r="D107" s="20">
        <f>IF(A107&gt;'Calcul TAEG'!$C$3*12,0,('Calcul TAEG'!$C$4/12)*F106)</f>
        <v>120.30101688624717</v>
      </c>
      <c r="E107" s="21">
        <f>IF(A107&gt;'Calcul TAEG'!$C$3*12,0,('Calcul TAEG'!$C$5/12)*'Calcul TAEG'!$C$2)</f>
        <v>31.250000000000004</v>
      </c>
      <c r="F107" s="22">
        <f>IF(A107&gt;'Calcul TAEG'!$C$3*12,0,F106-(C107-D107))</f>
        <v>89615.326388484944</v>
      </c>
    </row>
    <row r="108" spans="1:6" ht="13" x14ac:dyDescent="0.15">
      <c r="A108" s="18">
        <v>107</v>
      </c>
      <c r="B108" s="19">
        <f>IF(A108&gt;'Calcul TAEG'!$C$3*12,0,C108+E108)</f>
        <v>761.98729308668271</v>
      </c>
      <c r="C108" s="19">
        <f>IF(A108&gt;'Calcul TAEG'!$C$3*12,0,'Calcul TAEG'!$C$12)</f>
        <v>730.73729308668271</v>
      </c>
      <c r="D108" s="20">
        <f>IF(A108&gt;'Calcul TAEG'!$C$3*12,0,('Calcul TAEG'!$C$4/12)*F107)</f>
        <v>119.48710185131326</v>
      </c>
      <c r="E108" s="21">
        <f>IF(A108&gt;'Calcul TAEG'!$C$3*12,0,('Calcul TAEG'!$C$5/12)*'Calcul TAEG'!$C$2)</f>
        <v>31.250000000000004</v>
      </c>
      <c r="F108" s="22">
        <f>IF(A108&gt;'Calcul TAEG'!$C$3*12,0,F107-(C108-D108))</f>
        <v>89004.076197249567</v>
      </c>
    </row>
    <row r="109" spans="1:6" ht="13" x14ac:dyDescent="0.15">
      <c r="A109" s="18">
        <v>108</v>
      </c>
      <c r="B109" s="19">
        <f>IF(A109&gt;'Calcul TAEG'!$C$3*12,0,C109+E109)</f>
        <v>761.98729308668271</v>
      </c>
      <c r="C109" s="19">
        <f>IF(A109&gt;'Calcul TAEG'!$C$3*12,0,'Calcul TAEG'!$C$12)</f>
        <v>730.73729308668271</v>
      </c>
      <c r="D109" s="20">
        <f>IF(A109&gt;'Calcul TAEG'!$C$3*12,0,('Calcul TAEG'!$C$4/12)*F108)</f>
        <v>118.67210159633275</v>
      </c>
      <c r="E109" s="21">
        <f>IF(A109&gt;'Calcul TAEG'!$C$3*12,0,('Calcul TAEG'!$C$5/12)*'Calcul TAEG'!$C$2)</f>
        <v>31.250000000000004</v>
      </c>
      <c r="F109" s="22">
        <f>IF(A109&gt;'Calcul TAEG'!$C$3*12,0,F108-(C109-D109))</f>
        <v>88392.011005759225</v>
      </c>
    </row>
    <row r="110" spans="1:6" ht="13" x14ac:dyDescent="0.15">
      <c r="A110" s="18">
        <v>109</v>
      </c>
      <c r="B110" s="19">
        <f>IF(A110&gt;'Calcul TAEG'!$C$3*12,0,C110+E110)</f>
        <v>761.98729308668271</v>
      </c>
      <c r="C110" s="19">
        <f>IF(A110&gt;'Calcul TAEG'!$C$3*12,0,'Calcul TAEG'!$C$12)</f>
        <v>730.73729308668271</v>
      </c>
      <c r="D110" s="20">
        <f>IF(A110&gt;'Calcul TAEG'!$C$3*12,0,('Calcul TAEG'!$C$4/12)*F109)</f>
        <v>117.85601467434563</v>
      </c>
      <c r="E110" s="21">
        <f>IF(A110&gt;'Calcul TAEG'!$C$3*12,0,('Calcul TAEG'!$C$5/12)*'Calcul TAEG'!$C$2)</f>
        <v>31.250000000000004</v>
      </c>
      <c r="F110" s="22">
        <f>IF(A110&gt;'Calcul TAEG'!$C$3*12,0,F109-(C110-D110))</f>
        <v>87779.129727346881</v>
      </c>
    </row>
    <row r="111" spans="1:6" ht="13" x14ac:dyDescent="0.15">
      <c r="A111" s="18">
        <v>110</v>
      </c>
      <c r="B111" s="19">
        <f>IF(A111&gt;'Calcul TAEG'!$C$3*12,0,C111+E111)</f>
        <v>761.98729308668271</v>
      </c>
      <c r="C111" s="19">
        <f>IF(A111&gt;'Calcul TAEG'!$C$3*12,0,'Calcul TAEG'!$C$12)</f>
        <v>730.73729308668271</v>
      </c>
      <c r="D111" s="20">
        <f>IF(A111&gt;'Calcul TAEG'!$C$3*12,0,('Calcul TAEG'!$C$4/12)*F110)</f>
        <v>117.0388396364625</v>
      </c>
      <c r="E111" s="21">
        <f>IF(A111&gt;'Calcul TAEG'!$C$3*12,0,('Calcul TAEG'!$C$5/12)*'Calcul TAEG'!$C$2)</f>
        <v>31.250000000000004</v>
      </c>
      <c r="F111" s="22">
        <f>IF(A111&gt;'Calcul TAEG'!$C$3*12,0,F110-(C111-D111))</f>
        <v>87165.431273896655</v>
      </c>
    </row>
    <row r="112" spans="1:6" ht="13" x14ac:dyDescent="0.15">
      <c r="A112" s="18">
        <v>111</v>
      </c>
      <c r="B112" s="19">
        <f>IF(A112&gt;'Calcul TAEG'!$C$3*12,0,C112+E112)</f>
        <v>761.98729308668271</v>
      </c>
      <c r="C112" s="19">
        <f>IF(A112&gt;'Calcul TAEG'!$C$3*12,0,'Calcul TAEG'!$C$12)</f>
        <v>730.73729308668271</v>
      </c>
      <c r="D112" s="20">
        <f>IF(A112&gt;'Calcul TAEG'!$C$3*12,0,('Calcul TAEG'!$C$4/12)*F111)</f>
        <v>116.2205750318622</v>
      </c>
      <c r="E112" s="21">
        <f>IF(A112&gt;'Calcul TAEG'!$C$3*12,0,('Calcul TAEG'!$C$5/12)*'Calcul TAEG'!$C$2)</f>
        <v>31.250000000000004</v>
      </c>
      <c r="F112" s="22">
        <f>IF(A112&gt;'Calcul TAEG'!$C$3*12,0,F111-(C112-D112))</f>
        <v>86550.914555841839</v>
      </c>
    </row>
    <row r="113" spans="1:6" ht="13" x14ac:dyDescent="0.15">
      <c r="A113" s="18">
        <v>112</v>
      </c>
      <c r="B113" s="19">
        <f>IF(A113&gt;'Calcul TAEG'!$C$3*12,0,C113+E113)</f>
        <v>761.98729308668271</v>
      </c>
      <c r="C113" s="19">
        <f>IF(A113&gt;'Calcul TAEG'!$C$3*12,0,'Calcul TAEG'!$C$12)</f>
        <v>730.73729308668271</v>
      </c>
      <c r="D113" s="20">
        <f>IF(A113&gt;'Calcul TAEG'!$C$3*12,0,('Calcul TAEG'!$C$4/12)*F112)</f>
        <v>115.40121940778911</v>
      </c>
      <c r="E113" s="21">
        <f>IF(A113&gt;'Calcul TAEG'!$C$3*12,0,('Calcul TAEG'!$C$5/12)*'Calcul TAEG'!$C$2)</f>
        <v>31.250000000000004</v>
      </c>
      <c r="F113" s="22">
        <f>IF(A113&gt;'Calcul TAEG'!$C$3*12,0,F112-(C113-D113))</f>
        <v>85935.57848216295</v>
      </c>
    </row>
    <row r="114" spans="1:6" ht="13" x14ac:dyDescent="0.15">
      <c r="A114" s="18">
        <v>113</v>
      </c>
      <c r="B114" s="19">
        <f>IF(A114&gt;'Calcul TAEG'!$C$3*12,0,C114+E114)</f>
        <v>761.98729308668271</v>
      </c>
      <c r="C114" s="19">
        <f>IF(A114&gt;'Calcul TAEG'!$C$3*12,0,'Calcul TAEG'!$C$12)</f>
        <v>730.73729308668271</v>
      </c>
      <c r="D114" s="20">
        <f>IF(A114&gt;'Calcul TAEG'!$C$3*12,0,('Calcul TAEG'!$C$4/12)*F113)</f>
        <v>114.5807713095506</v>
      </c>
      <c r="E114" s="21">
        <f>IF(A114&gt;'Calcul TAEG'!$C$3*12,0,('Calcul TAEG'!$C$5/12)*'Calcul TAEG'!$C$2)</f>
        <v>31.250000000000004</v>
      </c>
      <c r="F114" s="22">
        <f>IF(A114&gt;'Calcul TAEG'!$C$3*12,0,F113-(C114-D114))</f>
        <v>85319.421960385822</v>
      </c>
    </row>
    <row r="115" spans="1:6" ht="13" x14ac:dyDescent="0.15">
      <c r="A115" s="18">
        <v>114</v>
      </c>
      <c r="B115" s="19">
        <f>IF(A115&gt;'Calcul TAEG'!$C$3*12,0,C115+E115)</f>
        <v>761.98729308668271</v>
      </c>
      <c r="C115" s="19">
        <f>IF(A115&gt;'Calcul TAEG'!$C$3*12,0,'Calcul TAEG'!$C$12)</f>
        <v>730.73729308668271</v>
      </c>
      <c r="D115" s="20">
        <f>IF(A115&gt;'Calcul TAEG'!$C$3*12,0,('Calcul TAEG'!$C$4/12)*F114)</f>
        <v>113.75922928051442</v>
      </c>
      <c r="E115" s="21">
        <f>IF(A115&gt;'Calcul TAEG'!$C$3*12,0,('Calcul TAEG'!$C$5/12)*'Calcul TAEG'!$C$2)</f>
        <v>31.250000000000004</v>
      </c>
      <c r="F115" s="22">
        <f>IF(A115&gt;'Calcul TAEG'!$C$3*12,0,F114-(C115-D115))</f>
        <v>84702.443896579658</v>
      </c>
    </row>
    <row r="116" spans="1:6" ht="13" x14ac:dyDescent="0.15">
      <c r="A116" s="18">
        <v>115</v>
      </c>
      <c r="B116" s="19">
        <f>IF(A116&gt;'Calcul TAEG'!$C$3*12,0,C116+E116)</f>
        <v>761.98729308668271</v>
      </c>
      <c r="C116" s="19">
        <f>IF(A116&gt;'Calcul TAEG'!$C$3*12,0,'Calcul TAEG'!$C$12)</f>
        <v>730.73729308668271</v>
      </c>
      <c r="D116" s="20">
        <f>IF(A116&gt;'Calcul TAEG'!$C$3*12,0,('Calcul TAEG'!$C$4/12)*F115)</f>
        <v>112.93659186210621</v>
      </c>
      <c r="E116" s="21">
        <f>IF(A116&gt;'Calcul TAEG'!$C$3*12,0,('Calcul TAEG'!$C$5/12)*'Calcul TAEG'!$C$2)</f>
        <v>31.250000000000004</v>
      </c>
      <c r="F116" s="22">
        <f>IF(A116&gt;'Calcul TAEG'!$C$3*12,0,F115-(C116-D116))</f>
        <v>84084.643195355078</v>
      </c>
    </row>
    <row r="117" spans="1:6" ht="13" x14ac:dyDescent="0.15">
      <c r="A117" s="18">
        <v>116</v>
      </c>
      <c r="B117" s="19">
        <f>IF(A117&gt;'Calcul TAEG'!$C$3*12,0,C117+E117)</f>
        <v>761.98729308668271</v>
      </c>
      <c r="C117" s="19">
        <f>IF(A117&gt;'Calcul TAEG'!$C$3*12,0,'Calcul TAEG'!$C$12)</f>
        <v>730.73729308668271</v>
      </c>
      <c r="D117" s="20">
        <f>IF(A117&gt;'Calcul TAEG'!$C$3*12,0,('Calcul TAEG'!$C$4/12)*F116)</f>
        <v>112.11285759380677</v>
      </c>
      <c r="E117" s="21">
        <f>IF(A117&gt;'Calcul TAEG'!$C$3*12,0,('Calcul TAEG'!$C$5/12)*'Calcul TAEG'!$C$2)</f>
        <v>31.250000000000004</v>
      </c>
      <c r="F117" s="22">
        <f>IF(A117&gt;'Calcul TAEG'!$C$3*12,0,F116-(C117-D117))</f>
        <v>83466.0187598622</v>
      </c>
    </row>
    <row r="118" spans="1:6" ht="13" x14ac:dyDescent="0.15">
      <c r="A118" s="18">
        <v>117</v>
      </c>
      <c r="B118" s="19">
        <f>IF(A118&gt;'Calcul TAEG'!$C$3*12,0,C118+E118)</f>
        <v>761.98729308668271</v>
      </c>
      <c r="C118" s="19">
        <f>IF(A118&gt;'Calcul TAEG'!$C$3*12,0,'Calcul TAEG'!$C$12)</f>
        <v>730.73729308668271</v>
      </c>
      <c r="D118" s="20">
        <f>IF(A118&gt;'Calcul TAEG'!$C$3*12,0,('Calcul TAEG'!$C$4/12)*F117)</f>
        <v>111.28802501314959</v>
      </c>
      <c r="E118" s="21">
        <f>IF(A118&gt;'Calcul TAEG'!$C$3*12,0,('Calcul TAEG'!$C$5/12)*'Calcul TAEG'!$C$2)</f>
        <v>31.250000000000004</v>
      </c>
      <c r="F118" s="22">
        <f>IF(A118&gt;'Calcul TAEG'!$C$3*12,0,F117-(C118-D118))</f>
        <v>82846.569491788672</v>
      </c>
    </row>
    <row r="119" spans="1:6" ht="13" x14ac:dyDescent="0.15">
      <c r="A119" s="18">
        <v>118</v>
      </c>
      <c r="B119" s="19">
        <f>IF(A119&gt;'Calcul TAEG'!$C$3*12,0,C119+E119)</f>
        <v>761.98729308668271</v>
      </c>
      <c r="C119" s="19">
        <f>IF(A119&gt;'Calcul TAEG'!$C$3*12,0,'Calcul TAEG'!$C$12)</f>
        <v>730.73729308668271</v>
      </c>
      <c r="D119" s="20">
        <f>IF(A119&gt;'Calcul TAEG'!$C$3*12,0,('Calcul TAEG'!$C$4/12)*F118)</f>
        <v>110.46209265571822</v>
      </c>
      <c r="E119" s="21">
        <f>IF(A119&gt;'Calcul TAEG'!$C$3*12,0,('Calcul TAEG'!$C$5/12)*'Calcul TAEG'!$C$2)</f>
        <v>31.250000000000004</v>
      </c>
      <c r="F119" s="22">
        <f>IF(A119&gt;'Calcul TAEG'!$C$3*12,0,F118-(C119-D119))</f>
        <v>82226.294291357714</v>
      </c>
    </row>
    <row r="120" spans="1:6" ht="13" x14ac:dyDescent="0.15">
      <c r="A120" s="18">
        <v>119</v>
      </c>
      <c r="B120" s="19">
        <f>IF(A120&gt;'Calcul TAEG'!$C$3*12,0,C120+E120)</f>
        <v>761.98729308668271</v>
      </c>
      <c r="C120" s="19">
        <f>IF(A120&gt;'Calcul TAEG'!$C$3*12,0,'Calcul TAEG'!$C$12)</f>
        <v>730.73729308668271</v>
      </c>
      <c r="D120" s="20">
        <f>IF(A120&gt;'Calcul TAEG'!$C$3*12,0,('Calcul TAEG'!$C$4/12)*F119)</f>
        <v>109.63505905514361</v>
      </c>
      <c r="E120" s="21">
        <f>IF(A120&gt;'Calcul TAEG'!$C$3*12,0,('Calcul TAEG'!$C$5/12)*'Calcul TAEG'!$C$2)</f>
        <v>31.250000000000004</v>
      </c>
      <c r="F120" s="22">
        <f>IF(A120&gt;'Calcul TAEG'!$C$3*12,0,F119-(C120-D120))</f>
        <v>81605.192057326174</v>
      </c>
    </row>
    <row r="121" spans="1:6" ht="13" x14ac:dyDescent="0.15">
      <c r="A121" s="18">
        <v>120</v>
      </c>
      <c r="B121" s="19">
        <f>IF(A121&gt;'Calcul TAEG'!$C$3*12,0,C121+E121)</f>
        <v>761.98729308668271</v>
      </c>
      <c r="C121" s="19">
        <f>IF(A121&gt;'Calcul TAEG'!$C$3*12,0,'Calcul TAEG'!$C$12)</f>
        <v>730.73729308668271</v>
      </c>
      <c r="D121" s="20">
        <f>IF(A121&gt;'Calcul TAEG'!$C$3*12,0,('Calcul TAEG'!$C$4/12)*F120)</f>
        <v>108.80692274310157</v>
      </c>
      <c r="E121" s="21">
        <f>IF(A121&gt;'Calcul TAEG'!$C$3*12,0,('Calcul TAEG'!$C$5/12)*'Calcul TAEG'!$C$2)</f>
        <v>31.250000000000004</v>
      </c>
      <c r="F121" s="22">
        <f>IF(A121&gt;'Calcul TAEG'!$C$3*12,0,F120-(C121-D121))</f>
        <v>80983.261686982587</v>
      </c>
    </row>
    <row r="122" spans="1:6" ht="13" x14ac:dyDescent="0.15">
      <c r="A122" s="18">
        <v>121</v>
      </c>
      <c r="B122" s="19">
        <f>IF(A122&gt;'Calcul TAEG'!$C$3*12,0,C122+E122)</f>
        <v>761.98729308668271</v>
      </c>
      <c r="C122" s="19">
        <f>IF(A122&gt;'Calcul TAEG'!$C$3*12,0,'Calcul TAEG'!$C$12)</f>
        <v>730.73729308668271</v>
      </c>
      <c r="D122" s="20">
        <f>IF(A122&gt;'Calcul TAEG'!$C$3*12,0,('Calcul TAEG'!$C$4/12)*F121)</f>
        <v>107.97768224931011</v>
      </c>
      <c r="E122" s="21">
        <f>IF(A122&gt;'Calcul TAEG'!$C$3*12,0,('Calcul TAEG'!$C$5/12)*'Calcul TAEG'!$C$2)</f>
        <v>31.250000000000004</v>
      </c>
      <c r="F122" s="22">
        <f>IF(A122&gt;'Calcul TAEG'!$C$3*12,0,F121-(C122-D122))</f>
        <v>80360.502076145218</v>
      </c>
    </row>
    <row r="123" spans="1:6" ht="13" x14ac:dyDescent="0.15">
      <c r="A123" s="18">
        <v>122</v>
      </c>
      <c r="B123" s="19">
        <f>IF(A123&gt;'Calcul TAEG'!$C$3*12,0,C123+E123)</f>
        <v>761.98729308668271</v>
      </c>
      <c r="C123" s="19">
        <f>IF(A123&gt;'Calcul TAEG'!$C$3*12,0,'Calcul TAEG'!$C$12)</f>
        <v>730.73729308668271</v>
      </c>
      <c r="D123" s="20">
        <f>IF(A123&gt;'Calcul TAEG'!$C$3*12,0,('Calcul TAEG'!$C$4/12)*F122)</f>
        <v>107.14733610152696</v>
      </c>
      <c r="E123" s="21">
        <f>IF(A123&gt;'Calcul TAEG'!$C$3*12,0,('Calcul TAEG'!$C$5/12)*'Calcul TAEG'!$C$2)</f>
        <v>31.250000000000004</v>
      </c>
      <c r="F123" s="22">
        <f>IF(A123&gt;'Calcul TAEG'!$C$3*12,0,F122-(C123-D123))</f>
        <v>79736.912119160057</v>
      </c>
    </row>
    <row r="124" spans="1:6" ht="13" x14ac:dyDescent="0.15">
      <c r="A124" s="18">
        <v>123</v>
      </c>
      <c r="B124" s="19">
        <f>IF(A124&gt;'Calcul TAEG'!$C$3*12,0,C124+E124)</f>
        <v>761.98729308668271</v>
      </c>
      <c r="C124" s="19">
        <f>IF(A124&gt;'Calcul TAEG'!$C$3*12,0,'Calcul TAEG'!$C$12)</f>
        <v>730.73729308668271</v>
      </c>
      <c r="D124" s="20">
        <f>IF(A124&gt;'Calcul TAEG'!$C$3*12,0,('Calcul TAEG'!$C$4/12)*F123)</f>
        <v>106.31588282554674</v>
      </c>
      <c r="E124" s="21">
        <f>IF(A124&gt;'Calcul TAEG'!$C$3*12,0,('Calcul TAEG'!$C$5/12)*'Calcul TAEG'!$C$2)</f>
        <v>31.250000000000004</v>
      </c>
      <c r="F124" s="22">
        <f>IF(A124&gt;'Calcul TAEG'!$C$3*12,0,F123-(C124-D124))</f>
        <v>79112.490708898928</v>
      </c>
    </row>
    <row r="125" spans="1:6" ht="13" x14ac:dyDescent="0.15">
      <c r="A125" s="18">
        <v>124</v>
      </c>
      <c r="B125" s="19">
        <f>IF(A125&gt;'Calcul TAEG'!$C$3*12,0,C125+E125)</f>
        <v>761.98729308668271</v>
      </c>
      <c r="C125" s="19">
        <f>IF(A125&gt;'Calcul TAEG'!$C$3*12,0,'Calcul TAEG'!$C$12)</f>
        <v>730.73729308668271</v>
      </c>
      <c r="D125" s="20">
        <f>IF(A125&gt;'Calcul TAEG'!$C$3*12,0,('Calcul TAEG'!$C$4/12)*F124)</f>
        <v>105.48332094519857</v>
      </c>
      <c r="E125" s="21">
        <f>IF(A125&gt;'Calcul TAEG'!$C$3*12,0,('Calcul TAEG'!$C$5/12)*'Calcul TAEG'!$C$2)</f>
        <v>31.250000000000004</v>
      </c>
      <c r="F125" s="22">
        <f>IF(A125&gt;'Calcul TAEG'!$C$3*12,0,F124-(C125-D125))</f>
        <v>78487.236736757448</v>
      </c>
    </row>
    <row r="126" spans="1:6" ht="13" x14ac:dyDescent="0.15">
      <c r="A126" s="18">
        <v>125</v>
      </c>
      <c r="B126" s="19">
        <f>IF(A126&gt;'Calcul TAEG'!$C$3*12,0,C126+E126)</f>
        <v>761.98729308668271</v>
      </c>
      <c r="C126" s="19">
        <f>IF(A126&gt;'Calcul TAEG'!$C$3*12,0,'Calcul TAEG'!$C$12)</f>
        <v>730.73729308668271</v>
      </c>
      <c r="D126" s="20">
        <f>IF(A126&gt;'Calcul TAEG'!$C$3*12,0,('Calcul TAEG'!$C$4/12)*F125)</f>
        <v>104.64964898234327</v>
      </c>
      <c r="E126" s="21">
        <f>IF(A126&gt;'Calcul TAEG'!$C$3*12,0,('Calcul TAEG'!$C$5/12)*'Calcul TAEG'!$C$2)</f>
        <v>31.250000000000004</v>
      </c>
      <c r="F126" s="22">
        <f>IF(A126&gt;'Calcul TAEG'!$C$3*12,0,F125-(C126-D126))</f>
        <v>77861.149092653111</v>
      </c>
    </row>
    <row r="127" spans="1:6" ht="13" x14ac:dyDescent="0.15">
      <c r="A127" s="18">
        <v>126</v>
      </c>
      <c r="B127" s="19">
        <f>IF(A127&gt;'Calcul TAEG'!$C$3*12,0,C127+E127)</f>
        <v>761.98729308668271</v>
      </c>
      <c r="C127" s="19">
        <f>IF(A127&gt;'Calcul TAEG'!$C$3*12,0,'Calcul TAEG'!$C$12)</f>
        <v>730.73729308668271</v>
      </c>
      <c r="D127" s="20">
        <f>IF(A127&gt;'Calcul TAEG'!$C$3*12,0,('Calcul TAEG'!$C$4/12)*F126)</f>
        <v>103.81486545687081</v>
      </c>
      <c r="E127" s="21">
        <f>IF(A127&gt;'Calcul TAEG'!$C$3*12,0,('Calcul TAEG'!$C$5/12)*'Calcul TAEG'!$C$2)</f>
        <v>31.250000000000004</v>
      </c>
      <c r="F127" s="22">
        <f>IF(A127&gt;'Calcul TAEG'!$C$3*12,0,F126-(C127-D127))</f>
        <v>77234.226665023307</v>
      </c>
    </row>
    <row r="128" spans="1:6" ht="13" x14ac:dyDescent="0.15">
      <c r="A128" s="18">
        <v>127</v>
      </c>
      <c r="B128" s="19">
        <f>IF(A128&gt;'Calcul TAEG'!$C$3*12,0,C128+E128)</f>
        <v>761.98729308668271</v>
      </c>
      <c r="C128" s="19">
        <f>IF(A128&gt;'Calcul TAEG'!$C$3*12,0,'Calcul TAEG'!$C$12)</f>
        <v>730.73729308668271</v>
      </c>
      <c r="D128" s="20">
        <f>IF(A128&gt;'Calcul TAEG'!$C$3*12,0,('Calcul TAEG'!$C$4/12)*F127)</f>
        <v>102.97896888669774</v>
      </c>
      <c r="E128" s="21">
        <f>IF(A128&gt;'Calcul TAEG'!$C$3*12,0,('Calcul TAEG'!$C$5/12)*'Calcul TAEG'!$C$2)</f>
        <v>31.250000000000004</v>
      </c>
      <c r="F128" s="22">
        <f>IF(A128&gt;'Calcul TAEG'!$C$3*12,0,F127-(C128-D128))</f>
        <v>76606.468340823325</v>
      </c>
    </row>
    <row r="129" spans="1:6" ht="13" x14ac:dyDescent="0.15">
      <c r="A129" s="18">
        <v>128</v>
      </c>
      <c r="B129" s="19">
        <f>IF(A129&gt;'Calcul TAEG'!$C$3*12,0,C129+E129)</f>
        <v>761.98729308668271</v>
      </c>
      <c r="C129" s="19">
        <f>IF(A129&gt;'Calcul TAEG'!$C$3*12,0,'Calcul TAEG'!$C$12)</f>
        <v>730.73729308668271</v>
      </c>
      <c r="D129" s="20">
        <f>IF(A129&gt;'Calcul TAEG'!$C$3*12,0,('Calcul TAEG'!$C$4/12)*F128)</f>
        <v>102.14195778776443</v>
      </c>
      <c r="E129" s="21">
        <f>IF(A129&gt;'Calcul TAEG'!$C$3*12,0,('Calcul TAEG'!$C$5/12)*'Calcul TAEG'!$C$2)</f>
        <v>31.250000000000004</v>
      </c>
      <c r="F129" s="22">
        <f>IF(A129&gt;'Calcul TAEG'!$C$3*12,0,F128-(C129-D129))</f>
        <v>75977.873005524409</v>
      </c>
    </row>
    <row r="130" spans="1:6" ht="13" x14ac:dyDescent="0.15">
      <c r="A130" s="18">
        <v>129</v>
      </c>
      <c r="B130" s="19">
        <f>IF(A130&gt;'Calcul TAEG'!$C$3*12,0,C130+E130)</f>
        <v>761.98729308668271</v>
      </c>
      <c r="C130" s="19">
        <f>IF(A130&gt;'Calcul TAEG'!$C$3*12,0,'Calcul TAEG'!$C$12)</f>
        <v>730.73729308668271</v>
      </c>
      <c r="D130" s="20">
        <f>IF(A130&gt;'Calcul TAEG'!$C$3*12,0,('Calcul TAEG'!$C$4/12)*F129)</f>
        <v>101.30383067403254</v>
      </c>
      <c r="E130" s="21">
        <f>IF(A130&gt;'Calcul TAEG'!$C$3*12,0,('Calcul TAEG'!$C$5/12)*'Calcul TAEG'!$C$2)</f>
        <v>31.250000000000004</v>
      </c>
      <c r="F130" s="22">
        <f>IF(A130&gt;'Calcul TAEG'!$C$3*12,0,F129-(C130-D130))</f>
        <v>75348.439543111759</v>
      </c>
    </row>
    <row r="131" spans="1:6" ht="13" x14ac:dyDescent="0.15">
      <c r="A131" s="18">
        <v>130</v>
      </c>
      <c r="B131" s="19">
        <f>IF(A131&gt;'Calcul TAEG'!$C$3*12,0,C131+E131)</f>
        <v>761.98729308668271</v>
      </c>
      <c r="C131" s="19">
        <f>IF(A131&gt;'Calcul TAEG'!$C$3*12,0,'Calcul TAEG'!$C$12)</f>
        <v>730.73729308668271</v>
      </c>
      <c r="D131" s="20">
        <f>IF(A131&gt;'Calcul TAEG'!$C$3*12,0,('Calcul TAEG'!$C$4/12)*F130)</f>
        <v>100.46458605748234</v>
      </c>
      <c r="E131" s="21">
        <f>IF(A131&gt;'Calcul TAEG'!$C$3*12,0,('Calcul TAEG'!$C$5/12)*'Calcul TAEG'!$C$2)</f>
        <v>31.250000000000004</v>
      </c>
      <c r="F131" s="22">
        <f>IF(A131&gt;'Calcul TAEG'!$C$3*12,0,F130-(C131-D131))</f>
        <v>74718.166836082557</v>
      </c>
    </row>
    <row r="132" spans="1:6" ht="13" x14ac:dyDescent="0.15">
      <c r="A132" s="18">
        <v>131</v>
      </c>
      <c r="B132" s="19">
        <f>IF(A132&gt;'Calcul TAEG'!$C$3*12,0,C132+E132)</f>
        <v>761.98729308668271</v>
      </c>
      <c r="C132" s="19">
        <f>IF(A132&gt;'Calcul TAEG'!$C$3*12,0,'Calcul TAEG'!$C$12)</f>
        <v>730.73729308668271</v>
      </c>
      <c r="D132" s="20">
        <f>IF(A132&gt;'Calcul TAEG'!$C$3*12,0,('Calcul TAEG'!$C$4/12)*F131)</f>
        <v>99.624222448110075</v>
      </c>
      <c r="E132" s="21">
        <f>IF(A132&gt;'Calcul TAEG'!$C$3*12,0,('Calcul TAEG'!$C$5/12)*'Calcul TAEG'!$C$2)</f>
        <v>31.250000000000004</v>
      </c>
      <c r="F132" s="22">
        <f>IF(A132&gt;'Calcul TAEG'!$C$3*12,0,F131-(C132-D132))</f>
        <v>74087.053765443983</v>
      </c>
    </row>
    <row r="133" spans="1:6" ht="13" x14ac:dyDescent="0.15">
      <c r="A133" s="18">
        <v>132</v>
      </c>
      <c r="B133" s="19">
        <f>IF(A133&gt;'Calcul TAEG'!$C$3*12,0,C133+E133)</f>
        <v>761.98729308668271</v>
      </c>
      <c r="C133" s="19">
        <f>IF(A133&gt;'Calcul TAEG'!$C$3*12,0,'Calcul TAEG'!$C$12)</f>
        <v>730.73729308668271</v>
      </c>
      <c r="D133" s="20">
        <f>IF(A133&gt;'Calcul TAEG'!$C$3*12,0,('Calcul TAEG'!$C$4/12)*F132)</f>
        <v>98.782738353925311</v>
      </c>
      <c r="E133" s="21">
        <f>IF(A133&gt;'Calcul TAEG'!$C$3*12,0,('Calcul TAEG'!$C$5/12)*'Calcul TAEG'!$C$2)</f>
        <v>31.250000000000004</v>
      </c>
      <c r="F133" s="22">
        <f>IF(A133&gt;'Calcul TAEG'!$C$3*12,0,F132-(C133-D133))</f>
        <v>73455.099210711225</v>
      </c>
    </row>
    <row r="134" spans="1:6" ht="13" x14ac:dyDescent="0.15">
      <c r="A134" s="18">
        <v>133</v>
      </c>
      <c r="B134" s="19">
        <f>IF(A134&gt;'Calcul TAEG'!$C$3*12,0,C134+E134)</f>
        <v>761.98729308668271</v>
      </c>
      <c r="C134" s="19">
        <f>IF(A134&gt;'Calcul TAEG'!$C$3*12,0,'Calcul TAEG'!$C$12)</f>
        <v>730.73729308668271</v>
      </c>
      <c r="D134" s="20">
        <f>IF(A134&gt;'Calcul TAEG'!$C$3*12,0,('Calcul TAEG'!$C$4/12)*F133)</f>
        <v>97.940132280948291</v>
      </c>
      <c r="E134" s="21">
        <f>IF(A134&gt;'Calcul TAEG'!$C$3*12,0,('Calcul TAEG'!$C$5/12)*'Calcul TAEG'!$C$2)</f>
        <v>31.250000000000004</v>
      </c>
      <c r="F134" s="22">
        <f>IF(A134&gt;'Calcul TAEG'!$C$3*12,0,F133-(C134-D134))</f>
        <v>72822.302049905484</v>
      </c>
    </row>
    <row r="135" spans="1:6" ht="13" x14ac:dyDescent="0.15">
      <c r="A135" s="18">
        <v>134</v>
      </c>
      <c r="B135" s="19">
        <f>IF(A135&gt;'Calcul TAEG'!$C$3*12,0,C135+E135)</f>
        <v>761.98729308668271</v>
      </c>
      <c r="C135" s="19">
        <f>IF(A135&gt;'Calcul TAEG'!$C$3*12,0,'Calcul TAEG'!$C$12)</f>
        <v>730.73729308668271</v>
      </c>
      <c r="D135" s="20">
        <f>IF(A135&gt;'Calcul TAEG'!$C$3*12,0,('Calcul TAEG'!$C$4/12)*F134)</f>
        <v>97.096402733207313</v>
      </c>
      <c r="E135" s="21">
        <f>IF(A135&gt;'Calcul TAEG'!$C$3*12,0,('Calcul TAEG'!$C$5/12)*'Calcul TAEG'!$C$2)</f>
        <v>31.250000000000004</v>
      </c>
      <c r="F135" s="22">
        <f>IF(A135&gt;'Calcul TAEG'!$C$3*12,0,F134-(C135-D135))</f>
        <v>72188.661159552008</v>
      </c>
    </row>
    <row r="136" spans="1:6" ht="13" x14ac:dyDescent="0.15">
      <c r="A136" s="18">
        <v>135</v>
      </c>
      <c r="B136" s="19">
        <f>IF(A136&gt;'Calcul TAEG'!$C$3*12,0,C136+E136)</f>
        <v>761.98729308668271</v>
      </c>
      <c r="C136" s="19">
        <f>IF(A136&gt;'Calcul TAEG'!$C$3*12,0,'Calcul TAEG'!$C$12)</f>
        <v>730.73729308668271</v>
      </c>
      <c r="D136" s="20">
        <f>IF(A136&gt;'Calcul TAEG'!$C$3*12,0,('Calcul TAEG'!$C$4/12)*F135)</f>
        <v>96.251548212736012</v>
      </c>
      <c r="E136" s="21">
        <f>IF(A136&gt;'Calcul TAEG'!$C$3*12,0,('Calcul TAEG'!$C$5/12)*'Calcul TAEG'!$C$2)</f>
        <v>31.250000000000004</v>
      </c>
      <c r="F136" s="22">
        <f>IF(A136&gt;'Calcul TAEG'!$C$3*12,0,F135-(C136-D136))</f>
        <v>71554.175414678059</v>
      </c>
    </row>
    <row r="137" spans="1:6" ht="13" x14ac:dyDescent="0.15">
      <c r="A137" s="18">
        <v>136</v>
      </c>
      <c r="B137" s="19">
        <f>IF(A137&gt;'Calcul TAEG'!$C$3*12,0,C137+E137)</f>
        <v>761.98729308668271</v>
      </c>
      <c r="C137" s="19">
        <f>IF(A137&gt;'Calcul TAEG'!$C$3*12,0,'Calcul TAEG'!$C$12)</f>
        <v>730.73729308668271</v>
      </c>
      <c r="D137" s="20">
        <f>IF(A137&gt;'Calcul TAEG'!$C$3*12,0,('Calcul TAEG'!$C$4/12)*F136)</f>
        <v>95.405567219570742</v>
      </c>
      <c r="E137" s="21">
        <f>IF(A137&gt;'Calcul TAEG'!$C$3*12,0,('Calcul TAEG'!$C$5/12)*'Calcul TAEG'!$C$2)</f>
        <v>31.250000000000004</v>
      </c>
      <c r="F137" s="22">
        <f>IF(A137&gt;'Calcul TAEG'!$C$3*12,0,F136-(C137-D137))</f>
        <v>70918.843688810943</v>
      </c>
    </row>
    <row r="138" spans="1:6" ht="13" x14ac:dyDescent="0.15">
      <c r="A138" s="18">
        <v>137</v>
      </c>
      <c r="B138" s="19">
        <f>IF(A138&gt;'Calcul TAEG'!$C$3*12,0,C138+E138)</f>
        <v>761.98729308668271</v>
      </c>
      <c r="C138" s="19">
        <f>IF(A138&gt;'Calcul TAEG'!$C$3*12,0,'Calcul TAEG'!$C$12)</f>
        <v>730.73729308668271</v>
      </c>
      <c r="D138" s="20">
        <f>IF(A138&gt;'Calcul TAEG'!$C$3*12,0,('Calcul TAEG'!$C$4/12)*F137)</f>
        <v>94.558458251747922</v>
      </c>
      <c r="E138" s="21">
        <f>IF(A138&gt;'Calcul TAEG'!$C$3*12,0,('Calcul TAEG'!$C$5/12)*'Calcul TAEG'!$C$2)</f>
        <v>31.250000000000004</v>
      </c>
      <c r="F138" s="22">
        <f>IF(A138&gt;'Calcul TAEG'!$C$3*12,0,F137-(C138-D138))</f>
        <v>70282.664853976006</v>
      </c>
    </row>
    <row r="139" spans="1:6" ht="13" x14ac:dyDescent="0.15">
      <c r="A139" s="18">
        <v>138</v>
      </c>
      <c r="B139" s="19">
        <f>IF(A139&gt;'Calcul TAEG'!$C$3*12,0,C139+E139)</f>
        <v>761.98729308668271</v>
      </c>
      <c r="C139" s="19">
        <f>IF(A139&gt;'Calcul TAEG'!$C$3*12,0,'Calcul TAEG'!$C$12)</f>
        <v>730.73729308668271</v>
      </c>
      <c r="D139" s="20">
        <f>IF(A139&gt;'Calcul TAEG'!$C$3*12,0,('Calcul TAEG'!$C$4/12)*F138)</f>
        <v>93.710219805301335</v>
      </c>
      <c r="E139" s="21">
        <f>IF(A139&gt;'Calcul TAEG'!$C$3*12,0,('Calcul TAEG'!$C$5/12)*'Calcul TAEG'!$C$2)</f>
        <v>31.250000000000004</v>
      </c>
      <c r="F139" s="22">
        <f>IF(A139&gt;'Calcul TAEG'!$C$3*12,0,F138-(C139-D139))</f>
        <v>69645.637780694626</v>
      </c>
    </row>
    <row r="140" spans="1:6" ht="13" x14ac:dyDescent="0.15">
      <c r="A140" s="18">
        <v>139</v>
      </c>
      <c r="B140" s="19">
        <f>IF(A140&gt;'Calcul TAEG'!$C$3*12,0,C140+E140)</f>
        <v>761.98729308668271</v>
      </c>
      <c r="C140" s="19">
        <f>IF(A140&gt;'Calcul TAEG'!$C$3*12,0,'Calcul TAEG'!$C$12)</f>
        <v>730.73729308668271</v>
      </c>
      <c r="D140" s="20">
        <f>IF(A140&gt;'Calcul TAEG'!$C$3*12,0,('Calcul TAEG'!$C$4/12)*F139)</f>
        <v>92.860850374259499</v>
      </c>
      <c r="E140" s="21">
        <f>IF(A140&gt;'Calcul TAEG'!$C$3*12,0,('Calcul TAEG'!$C$5/12)*'Calcul TAEG'!$C$2)</f>
        <v>31.250000000000004</v>
      </c>
      <c r="F140" s="22">
        <f>IF(A140&gt;'Calcul TAEG'!$C$3*12,0,F139-(C140-D140))</f>
        <v>69007.7613379822</v>
      </c>
    </row>
    <row r="141" spans="1:6" ht="13" x14ac:dyDescent="0.15">
      <c r="A141" s="18">
        <v>140</v>
      </c>
      <c r="B141" s="19">
        <f>IF(A141&gt;'Calcul TAEG'!$C$3*12,0,C141+E141)</f>
        <v>761.98729308668271</v>
      </c>
      <c r="C141" s="19">
        <f>IF(A141&gt;'Calcul TAEG'!$C$3*12,0,'Calcul TAEG'!$C$12)</f>
        <v>730.73729308668271</v>
      </c>
      <c r="D141" s="20">
        <f>IF(A141&gt;'Calcul TAEG'!$C$3*12,0,('Calcul TAEG'!$C$4/12)*F140)</f>
        <v>92.010348450642937</v>
      </c>
      <c r="E141" s="21">
        <f>IF(A141&gt;'Calcul TAEG'!$C$3*12,0,('Calcul TAEG'!$C$5/12)*'Calcul TAEG'!$C$2)</f>
        <v>31.250000000000004</v>
      </c>
      <c r="F141" s="22">
        <f>IF(A141&gt;'Calcul TAEG'!$C$3*12,0,F140-(C141-D141))</f>
        <v>68369.034393346155</v>
      </c>
    </row>
    <row r="142" spans="1:6" ht="13" x14ac:dyDescent="0.15">
      <c r="A142" s="18">
        <v>141</v>
      </c>
      <c r="B142" s="19">
        <f>IF(A142&gt;'Calcul TAEG'!$C$3*12,0,C142+E142)</f>
        <v>761.98729308668271</v>
      </c>
      <c r="C142" s="19">
        <f>IF(A142&gt;'Calcul TAEG'!$C$3*12,0,'Calcul TAEG'!$C$12)</f>
        <v>730.73729308668271</v>
      </c>
      <c r="D142" s="20">
        <f>IF(A142&gt;'Calcul TAEG'!$C$3*12,0,('Calcul TAEG'!$C$4/12)*F141)</f>
        <v>91.158712524461535</v>
      </c>
      <c r="E142" s="21">
        <f>IF(A142&gt;'Calcul TAEG'!$C$3*12,0,('Calcul TAEG'!$C$5/12)*'Calcul TAEG'!$C$2)</f>
        <v>31.250000000000004</v>
      </c>
      <c r="F142" s="22">
        <f>IF(A142&gt;'Calcul TAEG'!$C$3*12,0,F141-(C142-D142))</f>
        <v>67729.455812783941</v>
      </c>
    </row>
    <row r="143" spans="1:6" ht="13" x14ac:dyDescent="0.15">
      <c r="A143" s="18">
        <v>142</v>
      </c>
      <c r="B143" s="19">
        <f>IF(A143&gt;'Calcul TAEG'!$C$3*12,0,C143+E143)</f>
        <v>761.98729308668271</v>
      </c>
      <c r="C143" s="19">
        <f>IF(A143&gt;'Calcul TAEG'!$C$3*12,0,'Calcul TAEG'!$C$12)</f>
        <v>730.73729308668271</v>
      </c>
      <c r="D143" s="20">
        <f>IF(A143&gt;'Calcul TAEG'!$C$3*12,0,('Calcul TAEG'!$C$4/12)*F142)</f>
        <v>90.305941083711915</v>
      </c>
      <c r="E143" s="21">
        <f>IF(A143&gt;'Calcul TAEG'!$C$3*12,0,('Calcul TAEG'!$C$5/12)*'Calcul TAEG'!$C$2)</f>
        <v>31.250000000000004</v>
      </c>
      <c r="F143" s="22">
        <f>IF(A143&gt;'Calcul TAEG'!$C$3*12,0,F142-(C143-D143))</f>
        <v>67089.024460780973</v>
      </c>
    </row>
    <row r="144" spans="1:6" ht="13" x14ac:dyDescent="0.15">
      <c r="A144" s="18">
        <v>143</v>
      </c>
      <c r="B144" s="19">
        <f>IF(A144&gt;'Calcul TAEG'!$C$3*12,0,C144+E144)</f>
        <v>761.98729308668271</v>
      </c>
      <c r="C144" s="19">
        <f>IF(A144&gt;'Calcul TAEG'!$C$3*12,0,'Calcul TAEG'!$C$12)</f>
        <v>730.73729308668271</v>
      </c>
      <c r="D144" s="20">
        <f>IF(A144&gt;'Calcul TAEG'!$C$3*12,0,('Calcul TAEG'!$C$4/12)*F143)</f>
        <v>89.45203261437463</v>
      </c>
      <c r="E144" s="21">
        <f>IF(A144&gt;'Calcul TAEG'!$C$3*12,0,('Calcul TAEG'!$C$5/12)*'Calcul TAEG'!$C$2)</f>
        <v>31.250000000000004</v>
      </c>
      <c r="F144" s="22">
        <f>IF(A144&gt;'Calcul TAEG'!$C$3*12,0,F143-(C144-D144))</f>
        <v>66447.739200308672</v>
      </c>
    </row>
    <row r="145" spans="1:6" ht="13" x14ac:dyDescent="0.15">
      <c r="A145" s="18">
        <v>144</v>
      </c>
      <c r="B145" s="19">
        <f>IF(A145&gt;'Calcul TAEG'!$C$3*12,0,C145+E145)</f>
        <v>761.98729308668271</v>
      </c>
      <c r="C145" s="19">
        <f>IF(A145&gt;'Calcul TAEG'!$C$3*12,0,'Calcul TAEG'!$C$12)</f>
        <v>730.73729308668271</v>
      </c>
      <c r="D145" s="20">
        <f>IF(A145&gt;'Calcul TAEG'!$C$3*12,0,('Calcul TAEG'!$C$4/12)*F144)</f>
        <v>88.596985600411557</v>
      </c>
      <c r="E145" s="21">
        <f>IF(A145&gt;'Calcul TAEG'!$C$3*12,0,('Calcul TAEG'!$C$5/12)*'Calcul TAEG'!$C$2)</f>
        <v>31.250000000000004</v>
      </c>
      <c r="F145" s="22">
        <f>IF(A145&gt;'Calcul TAEG'!$C$3*12,0,F144-(C145-D145))</f>
        <v>65805.598892822396</v>
      </c>
    </row>
    <row r="146" spans="1:6" ht="13" x14ac:dyDescent="0.15">
      <c r="A146" s="18">
        <v>145</v>
      </c>
      <c r="B146" s="19">
        <f>IF(A146&gt;'Calcul TAEG'!$C$3*12,0,C146+E146)</f>
        <v>761.98729308668271</v>
      </c>
      <c r="C146" s="19">
        <f>IF(A146&gt;'Calcul TAEG'!$C$3*12,0,'Calcul TAEG'!$C$12)</f>
        <v>730.73729308668271</v>
      </c>
      <c r="D146" s="20">
        <f>IF(A146&gt;'Calcul TAEG'!$C$3*12,0,('Calcul TAEG'!$C$4/12)*F145)</f>
        <v>87.740798523763189</v>
      </c>
      <c r="E146" s="21">
        <f>IF(A146&gt;'Calcul TAEG'!$C$3*12,0,('Calcul TAEG'!$C$5/12)*'Calcul TAEG'!$C$2)</f>
        <v>31.250000000000004</v>
      </c>
      <c r="F146" s="22">
        <f>IF(A146&gt;'Calcul TAEG'!$C$3*12,0,F145-(C146-D146))</f>
        <v>65162.602398259478</v>
      </c>
    </row>
    <row r="147" spans="1:6" ht="13" x14ac:dyDescent="0.15">
      <c r="A147" s="18">
        <v>146</v>
      </c>
      <c r="B147" s="19">
        <f>IF(A147&gt;'Calcul TAEG'!$C$3*12,0,C147+E147)</f>
        <v>761.98729308668271</v>
      </c>
      <c r="C147" s="19">
        <f>IF(A147&gt;'Calcul TAEG'!$C$3*12,0,'Calcul TAEG'!$C$12)</f>
        <v>730.73729308668271</v>
      </c>
      <c r="D147" s="20">
        <f>IF(A147&gt;'Calcul TAEG'!$C$3*12,0,('Calcul TAEG'!$C$4/12)*F146)</f>
        <v>86.883469864345969</v>
      </c>
      <c r="E147" s="21">
        <f>IF(A147&gt;'Calcul TAEG'!$C$3*12,0,('Calcul TAEG'!$C$5/12)*'Calcul TAEG'!$C$2)</f>
        <v>31.250000000000004</v>
      </c>
      <c r="F147" s="22">
        <f>IF(A147&gt;'Calcul TAEG'!$C$3*12,0,F146-(C147-D147))</f>
        <v>64518.748575037142</v>
      </c>
    </row>
    <row r="148" spans="1:6" ht="13" x14ac:dyDescent="0.15">
      <c r="A148" s="18">
        <v>147</v>
      </c>
      <c r="B148" s="19">
        <f>IF(A148&gt;'Calcul TAEG'!$C$3*12,0,C148+E148)</f>
        <v>761.98729308668271</v>
      </c>
      <c r="C148" s="19">
        <f>IF(A148&gt;'Calcul TAEG'!$C$3*12,0,'Calcul TAEG'!$C$12)</f>
        <v>730.73729308668271</v>
      </c>
      <c r="D148" s="20">
        <f>IF(A148&gt;'Calcul TAEG'!$C$3*12,0,('Calcul TAEG'!$C$4/12)*F147)</f>
        <v>86.024998100049515</v>
      </c>
      <c r="E148" s="21">
        <f>IF(A148&gt;'Calcul TAEG'!$C$3*12,0,('Calcul TAEG'!$C$5/12)*'Calcul TAEG'!$C$2)</f>
        <v>31.250000000000004</v>
      </c>
      <c r="F148" s="22">
        <f>IF(A148&gt;'Calcul TAEG'!$C$3*12,0,F147-(C148-D148))</f>
        <v>63874.03628005051</v>
      </c>
    </row>
    <row r="149" spans="1:6" ht="13" x14ac:dyDescent="0.15">
      <c r="A149" s="18">
        <v>148</v>
      </c>
      <c r="B149" s="19">
        <f>IF(A149&gt;'Calcul TAEG'!$C$3*12,0,C149+E149)</f>
        <v>761.98729308668271</v>
      </c>
      <c r="C149" s="19">
        <f>IF(A149&gt;'Calcul TAEG'!$C$3*12,0,'Calcul TAEG'!$C$12)</f>
        <v>730.73729308668271</v>
      </c>
      <c r="D149" s="20">
        <f>IF(A149&gt;'Calcul TAEG'!$C$3*12,0,('Calcul TAEG'!$C$4/12)*F148)</f>
        <v>85.16538170673401</v>
      </c>
      <c r="E149" s="21">
        <f>IF(A149&gt;'Calcul TAEG'!$C$3*12,0,('Calcul TAEG'!$C$5/12)*'Calcul TAEG'!$C$2)</f>
        <v>31.250000000000004</v>
      </c>
      <c r="F149" s="22">
        <f>IF(A149&gt;'Calcul TAEG'!$C$3*12,0,F148-(C149-D149))</f>
        <v>63228.46436867056</v>
      </c>
    </row>
    <row r="150" spans="1:6" ht="13" x14ac:dyDescent="0.15">
      <c r="A150" s="18">
        <v>149</v>
      </c>
      <c r="B150" s="19">
        <f>IF(A150&gt;'Calcul TAEG'!$C$3*12,0,C150+E150)</f>
        <v>761.98729308668271</v>
      </c>
      <c r="C150" s="19">
        <f>IF(A150&gt;'Calcul TAEG'!$C$3*12,0,'Calcul TAEG'!$C$12)</f>
        <v>730.73729308668271</v>
      </c>
      <c r="D150" s="20">
        <f>IF(A150&gt;'Calcul TAEG'!$C$3*12,0,('Calcul TAEG'!$C$4/12)*F149)</f>
        <v>84.30461915822741</v>
      </c>
      <c r="E150" s="21">
        <f>IF(A150&gt;'Calcul TAEG'!$C$3*12,0,('Calcul TAEG'!$C$5/12)*'Calcul TAEG'!$C$2)</f>
        <v>31.250000000000004</v>
      </c>
      <c r="F150" s="22">
        <f>IF(A150&gt;'Calcul TAEG'!$C$3*12,0,F149-(C150-D150))</f>
        <v>62582.031694742102</v>
      </c>
    </row>
    <row r="151" spans="1:6" ht="13" x14ac:dyDescent="0.15">
      <c r="A151" s="18">
        <v>150</v>
      </c>
      <c r="B151" s="19">
        <f>IF(A151&gt;'Calcul TAEG'!$C$3*12,0,C151+E151)</f>
        <v>761.98729308668271</v>
      </c>
      <c r="C151" s="19">
        <f>IF(A151&gt;'Calcul TAEG'!$C$3*12,0,'Calcul TAEG'!$C$12)</f>
        <v>730.73729308668271</v>
      </c>
      <c r="D151" s="20">
        <f>IF(A151&gt;'Calcul TAEG'!$C$3*12,0,('Calcul TAEG'!$C$4/12)*F150)</f>
        <v>83.442708926322794</v>
      </c>
      <c r="E151" s="21">
        <f>IF(A151&gt;'Calcul TAEG'!$C$3*12,0,('Calcul TAEG'!$C$5/12)*'Calcul TAEG'!$C$2)</f>
        <v>31.250000000000004</v>
      </c>
      <c r="F151" s="22">
        <f>IF(A151&gt;'Calcul TAEG'!$C$3*12,0,F150-(C151-D151))</f>
        <v>61934.737110581744</v>
      </c>
    </row>
    <row r="152" spans="1:6" ht="13" x14ac:dyDescent="0.15">
      <c r="A152" s="18">
        <v>151</v>
      </c>
      <c r="B152" s="19">
        <f>IF(A152&gt;'Calcul TAEG'!$C$3*12,0,C152+E152)</f>
        <v>761.98729308668271</v>
      </c>
      <c r="C152" s="19">
        <f>IF(A152&gt;'Calcul TAEG'!$C$3*12,0,'Calcul TAEG'!$C$12)</f>
        <v>730.73729308668271</v>
      </c>
      <c r="D152" s="20">
        <f>IF(A152&gt;'Calcul TAEG'!$C$3*12,0,('Calcul TAEG'!$C$4/12)*F151)</f>
        <v>82.579649480775657</v>
      </c>
      <c r="E152" s="21">
        <f>IF(A152&gt;'Calcul TAEG'!$C$3*12,0,('Calcul TAEG'!$C$5/12)*'Calcul TAEG'!$C$2)</f>
        <v>31.250000000000004</v>
      </c>
      <c r="F152" s="22">
        <f>IF(A152&gt;'Calcul TAEG'!$C$3*12,0,F151-(C152-D152))</f>
        <v>61286.57946697584</v>
      </c>
    </row>
    <row r="153" spans="1:6" ht="13" x14ac:dyDescent="0.15">
      <c r="A153" s="18">
        <v>152</v>
      </c>
      <c r="B153" s="19">
        <f>IF(A153&gt;'Calcul TAEG'!$C$3*12,0,C153+E153)</f>
        <v>761.98729308668271</v>
      </c>
      <c r="C153" s="19">
        <f>IF(A153&gt;'Calcul TAEG'!$C$3*12,0,'Calcul TAEG'!$C$12)</f>
        <v>730.73729308668271</v>
      </c>
      <c r="D153" s="20">
        <f>IF(A153&gt;'Calcul TAEG'!$C$3*12,0,('Calcul TAEG'!$C$4/12)*F152)</f>
        <v>81.715439289301116</v>
      </c>
      <c r="E153" s="21">
        <f>IF(A153&gt;'Calcul TAEG'!$C$3*12,0,('Calcul TAEG'!$C$5/12)*'Calcul TAEG'!$C$2)</f>
        <v>31.250000000000004</v>
      </c>
      <c r="F153" s="22">
        <f>IF(A153&gt;'Calcul TAEG'!$C$3*12,0,F152-(C153-D153))</f>
        <v>60637.557613178455</v>
      </c>
    </row>
    <row r="154" spans="1:6" ht="13" x14ac:dyDescent="0.15">
      <c r="A154" s="18">
        <v>153</v>
      </c>
      <c r="B154" s="19">
        <f>IF(A154&gt;'Calcul TAEG'!$C$3*12,0,C154+E154)</f>
        <v>761.98729308668271</v>
      </c>
      <c r="C154" s="19">
        <f>IF(A154&gt;'Calcul TAEG'!$C$3*12,0,'Calcul TAEG'!$C$12)</f>
        <v>730.73729308668271</v>
      </c>
      <c r="D154" s="20">
        <f>IF(A154&gt;'Calcul TAEG'!$C$3*12,0,('Calcul TAEG'!$C$4/12)*F153)</f>
        <v>80.850076817571264</v>
      </c>
      <c r="E154" s="21">
        <f>IF(A154&gt;'Calcul TAEG'!$C$3*12,0,('Calcul TAEG'!$C$5/12)*'Calcul TAEG'!$C$2)</f>
        <v>31.250000000000004</v>
      </c>
      <c r="F154" s="22">
        <f>IF(A154&gt;'Calcul TAEG'!$C$3*12,0,F153-(C154-D154))</f>
        <v>59987.670396909343</v>
      </c>
    </row>
    <row r="155" spans="1:6" ht="13" x14ac:dyDescent="0.15">
      <c r="A155" s="18">
        <v>154</v>
      </c>
      <c r="B155" s="19">
        <f>IF(A155&gt;'Calcul TAEG'!$C$3*12,0,C155+E155)</f>
        <v>761.98729308668271</v>
      </c>
      <c r="C155" s="19">
        <f>IF(A155&gt;'Calcul TAEG'!$C$3*12,0,'Calcul TAEG'!$C$12)</f>
        <v>730.73729308668271</v>
      </c>
      <c r="D155" s="20">
        <f>IF(A155&gt;'Calcul TAEG'!$C$3*12,0,('Calcul TAEG'!$C$4/12)*F154)</f>
        <v>79.983560529212454</v>
      </c>
      <c r="E155" s="21">
        <f>IF(A155&gt;'Calcul TAEG'!$C$3*12,0,('Calcul TAEG'!$C$5/12)*'Calcul TAEG'!$C$2)</f>
        <v>31.250000000000004</v>
      </c>
      <c r="F155" s="22">
        <f>IF(A155&gt;'Calcul TAEG'!$C$3*12,0,F154-(C155-D155))</f>
        <v>59336.916664351877</v>
      </c>
    </row>
    <row r="156" spans="1:6" ht="13" x14ac:dyDescent="0.15">
      <c r="A156" s="18">
        <v>155</v>
      </c>
      <c r="B156" s="19">
        <f>IF(A156&gt;'Calcul TAEG'!$C$3*12,0,C156+E156)</f>
        <v>761.98729308668271</v>
      </c>
      <c r="C156" s="19">
        <f>IF(A156&gt;'Calcul TAEG'!$C$3*12,0,'Calcul TAEG'!$C$12)</f>
        <v>730.73729308668271</v>
      </c>
      <c r="D156" s="20">
        <f>IF(A156&gt;'Calcul TAEG'!$C$3*12,0,('Calcul TAEG'!$C$4/12)*F155)</f>
        <v>79.115888885802505</v>
      </c>
      <c r="E156" s="21">
        <f>IF(A156&gt;'Calcul TAEG'!$C$3*12,0,('Calcul TAEG'!$C$5/12)*'Calcul TAEG'!$C$2)</f>
        <v>31.250000000000004</v>
      </c>
      <c r="F156" s="22">
        <f>IF(A156&gt;'Calcul TAEG'!$C$3*12,0,F155-(C156-D156))</f>
        <v>58685.295260150997</v>
      </c>
    </row>
    <row r="157" spans="1:6" ht="13" x14ac:dyDescent="0.15">
      <c r="A157" s="18">
        <v>156</v>
      </c>
      <c r="B157" s="19">
        <f>IF(A157&gt;'Calcul TAEG'!$C$3*12,0,C157+E157)</f>
        <v>761.98729308668271</v>
      </c>
      <c r="C157" s="19">
        <f>IF(A157&gt;'Calcul TAEG'!$C$3*12,0,'Calcul TAEG'!$C$12)</f>
        <v>730.73729308668271</v>
      </c>
      <c r="D157" s="20">
        <f>IF(A157&gt;'Calcul TAEG'!$C$3*12,0,('Calcul TAEG'!$C$4/12)*F156)</f>
        <v>78.247060346867997</v>
      </c>
      <c r="E157" s="21">
        <f>IF(A157&gt;'Calcul TAEG'!$C$3*12,0,('Calcul TAEG'!$C$5/12)*'Calcul TAEG'!$C$2)</f>
        <v>31.250000000000004</v>
      </c>
      <c r="F157" s="22">
        <f>IF(A157&gt;'Calcul TAEG'!$C$3*12,0,F156-(C157-D157))</f>
        <v>58032.805027411181</v>
      </c>
    </row>
    <row r="158" spans="1:6" ht="13" x14ac:dyDescent="0.15">
      <c r="A158" s="18">
        <v>157</v>
      </c>
      <c r="B158" s="19">
        <f>IF(A158&gt;'Calcul TAEG'!$C$3*12,0,C158+E158)</f>
        <v>761.98729308668271</v>
      </c>
      <c r="C158" s="19">
        <f>IF(A158&gt;'Calcul TAEG'!$C$3*12,0,'Calcul TAEG'!$C$12)</f>
        <v>730.73729308668271</v>
      </c>
      <c r="D158" s="20">
        <f>IF(A158&gt;'Calcul TAEG'!$C$3*12,0,('Calcul TAEG'!$C$4/12)*F157)</f>
        <v>77.377073369881572</v>
      </c>
      <c r="E158" s="21">
        <f>IF(A158&gt;'Calcul TAEG'!$C$3*12,0,('Calcul TAEG'!$C$5/12)*'Calcul TAEG'!$C$2)</f>
        <v>31.250000000000004</v>
      </c>
      <c r="F158" s="22">
        <f>IF(A158&gt;'Calcul TAEG'!$C$3*12,0,F157-(C158-D158))</f>
        <v>57379.444807694381</v>
      </c>
    </row>
    <row r="159" spans="1:6" ht="13" x14ac:dyDescent="0.15">
      <c r="A159" s="18">
        <v>158</v>
      </c>
      <c r="B159" s="19">
        <f>IF(A159&gt;'Calcul TAEG'!$C$3*12,0,C159+E159)</f>
        <v>761.98729308668271</v>
      </c>
      <c r="C159" s="19">
        <f>IF(A159&gt;'Calcul TAEG'!$C$3*12,0,'Calcul TAEG'!$C$12)</f>
        <v>730.73729308668271</v>
      </c>
      <c r="D159" s="20">
        <f>IF(A159&gt;'Calcul TAEG'!$C$3*12,0,('Calcul TAEG'!$C$4/12)*F158)</f>
        <v>76.505926410259178</v>
      </c>
      <c r="E159" s="21">
        <f>IF(A159&gt;'Calcul TAEG'!$C$3*12,0,('Calcul TAEG'!$C$5/12)*'Calcul TAEG'!$C$2)</f>
        <v>31.250000000000004</v>
      </c>
      <c r="F159" s="22">
        <f>IF(A159&gt;'Calcul TAEG'!$C$3*12,0,F158-(C159-D159))</f>
        <v>56725.213441017957</v>
      </c>
    </row>
    <row r="160" spans="1:6" ht="13" x14ac:dyDescent="0.15">
      <c r="A160" s="18">
        <v>159</v>
      </c>
      <c r="B160" s="19">
        <f>IF(A160&gt;'Calcul TAEG'!$C$3*12,0,C160+E160)</f>
        <v>761.98729308668271</v>
      </c>
      <c r="C160" s="19">
        <f>IF(A160&gt;'Calcul TAEG'!$C$3*12,0,'Calcul TAEG'!$C$12)</f>
        <v>730.73729308668271</v>
      </c>
      <c r="D160" s="20">
        <f>IF(A160&gt;'Calcul TAEG'!$C$3*12,0,('Calcul TAEG'!$C$4/12)*F159)</f>
        <v>75.633617921357271</v>
      </c>
      <c r="E160" s="21">
        <f>IF(A160&gt;'Calcul TAEG'!$C$3*12,0,('Calcul TAEG'!$C$5/12)*'Calcul TAEG'!$C$2)</f>
        <v>31.250000000000004</v>
      </c>
      <c r="F160" s="22">
        <f>IF(A160&gt;'Calcul TAEG'!$C$3*12,0,F159-(C160-D160))</f>
        <v>56070.109765852634</v>
      </c>
    </row>
    <row r="161" spans="1:6" ht="13" x14ac:dyDescent="0.15">
      <c r="A161" s="18">
        <v>160</v>
      </c>
      <c r="B161" s="19">
        <f>IF(A161&gt;'Calcul TAEG'!$C$3*12,0,C161+E161)</f>
        <v>761.98729308668271</v>
      </c>
      <c r="C161" s="19">
        <f>IF(A161&gt;'Calcul TAEG'!$C$3*12,0,'Calcul TAEG'!$C$12)</f>
        <v>730.73729308668271</v>
      </c>
      <c r="D161" s="20">
        <f>IF(A161&gt;'Calcul TAEG'!$C$3*12,0,('Calcul TAEG'!$C$4/12)*F160)</f>
        <v>74.76014635447018</v>
      </c>
      <c r="E161" s="21">
        <f>IF(A161&gt;'Calcul TAEG'!$C$3*12,0,('Calcul TAEG'!$C$5/12)*'Calcul TAEG'!$C$2)</f>
        <v>31.250000000000004</v>
      </c>
      <c r="F161" s="22">
        <f>IF(A161&gt;'Calcul TAEG'!$C$3*12,0,F160-(C161-D161))</f>
        <v>55414.132619120421</v>
      </c>
    </row>
    <row r="162" spans="1:6" ht="13" x14ac:dyDescent="0.15">
      <c r="A162" s="18">
        <v>161</v>
      </c>
      <c r="B162" s="19">
        <f>IF(A162&gt;'Calcul TAEG'!$C$3*12,0,C162+E162)</f>
        <v>761.98729308668271</v>
      </c>
      <c r="C162" s="19">
        <f>IF(A162&gt;'Calcul TAEG'!$C$3*12,0,'Calcul TAEG'!$C$12)</f>
        <v>730.73729308668271</v>
      </c>
      <c r="D162" s="20">
        <f>IF(A162&gt;'Calcul TAEG'!$C$3*12,0,('Calcul TAEG'!$C$4/12)*F161)</f>
        <v>73.88551015882723</v>
      </c>
      <c r="E162" s="21">
        <f>IF(A162&gt;'Calcul TAEG'!$C$3*12,0,('Calcul TAEG'!$C$5/12)*'Calcul TAEG'!$C$2)</f>
        <v>31.250000000000004</v>
      </c>
      <c r="F162" s="22">
        <f>IF(A162&gt;'Calcul TAEG'!$C$3*12,0,F161-(C162-D162))</f>
        <v>54757.280836192564</v>
      </c>
    </row>
    <row r="163" spans="1:6" ht="13" x14ac:dyDescent="0.15">
      <c r="A163" s="18">
        <v>162</v>
      </c>
      <c r="B163" s="19">
        <f>IF(A163&gt;'Calcul TAEG'!$C$3*12,0,C163+E163)</f>
        <v>761.98729308668271</v>
      </c>
      <c r="C163" s="19">
        <f>IF(A163&gt;'Calcul TAEG'!$C$3*12,0,'Calcul TAEG'!$C$12)</f>
        <v>730.73729308668271</v>
      </c>
      <c r="D163" s="20">
        <f>IF(A163&gt;'Calcul TAEG'!$C$3*12,0,('Calcul TAEG'!$C$4/12)*F162)</f>
        <v>73.00970778159008</v>
      </c>
      <c r="E163" s="21">
        <f>IF(A163&gt;'Calcul TAEG'!$C$3*12,0,('Calcul TAEG'!$C$5/12)*'Calcul TAEG'!$C$2)</f>
        <v>31.250000000000004</v>
      </c>
      <c r="F163" s="22">
        <f>IF(A163&gt;'Calcul TAEG'!$C$3*12,0,F162-(C163-D163))</f>
        <v>54099.553250887468</v>
      </c>
    </row>
    <row r="164" spans="1:6" ht="13" x14ac:dyDescent="0.15">
      <c r="A164" s="18">
        <v>163</v>
      </c>
      <c r="B164" s="19">
        <f>IF(A164&gt;'Calcul TAEG'!$C$3*12,0,C164+E164)</f>
        <v>761.98729308668271</v>
      </c>
      <c r="C164" s="19">
        <f>IF(A164&gt;'Calcul TAEG'!$C$3*12,0,'Calcul TAEG'!$C$12)</f>
        <v>730.73729308668271</v>
      </c>
      <c r="D164" s="20">
        <f>IF(A164&gt;'Calcul TAEG'!$C$3*12,0,('Calcul TAEG'!$C$4/12)*F163)</f>
        <v>72.132737667849952</v>
      </c>
      <c r="E164" s="21">
        <f>IF(A164&gt;'Calcul TAEG'!$C$3*12,0,('Calcul TAEG'!$C$5/12)*'Calcul TAEG'!$C$2)</f>
        <v>31.250000000000004</v>
      </c>
      <c r="F164" s="22">
        <f>IF(A164&gt;'Calcul TAEG'!$C$3*12,0,F163-(C164-D164))</f>
        <v>53440.948695468636</v>
      </c>
    </row>
    <row r="165" spans="1:6" ht="13" x14ac:dyDescent="0.15">
      <c r="A165" s="18">
        <v>164</v>
      </c>
      <c r="B165" s="19">
        <f>IF(A165&gt;'Calcul TAEG'!$C$3*12,0,C165+E165)</f>
        <v>761.98729308668271</v>
      </c>
      <c r="C165" s="19">
        <f>IF(A165&gt;'Calcul TAEG'!$C$3*12,0,'Calcul TAEG'!$C$12)</f>
        <v>730.73729308668271</v>
      </c>
      <c r="D165" s="20">
        <f>IF(A165&gt;'Calcul TAEG'!$C$3*12,0,('Calcul TAEG'!$C$4/12)*F164)</f>
        <v>71.254598260624846</v>
      </c>
      <c r="E165" s="21">
        <f>IF(A165&gt;'Calcul TAEG'!$C$3*12,0,('Calcul TAEG'!$C$5/12)*'Calcul TAEG'!$C$2)</f>
        <v>31.250000000000004</v>
      </c>
      <c r="F165" s="22">
        <f>IF(A165&gt;'Calcul TAEG'!$C$3*12,0,F164-(C165-D165))</f>
        <v>52781.466000642577</v>
      </c>
    </row>
    <row r="166" spans="1:6" ht="13" x14ac:dyDescent="0.15">
      <c r="A166" s="18">
        <v>165</v>
      </c>
      <c r="B166" s="19">
        <f>IF(A166&gt;'Calcul TAEG'!$C$3*12,0,C166+E166)</f>
        <v>761.98729308668271</v>
      </c>
      <c r="C166" s="19">
        <f>IF(A166&gt;'Calcul TAEG'!$C$3*12,0,'Calcul TAEG'!$C$12)</f>
        <v>730.73729308668271</v>
      </c>
      <c r="D166" s="20">
        <f>IF(A166&gt;'Calcul TAEG'!$C$3*12,0,('Calcul TAEG'!$C$4/12)*F165)</f>
        <v>70.37528800085677</v>
      </c>
      <c r="E166" s="21">
        <f>IF(A166&gt;'Calcul TAEG'!$C$3*12,0,('Calcul TAEG'!$C$5/12)*'Calcul TAEG'!$C$2)</f>
        <v>31.250000000000004</v>
      </c>
      <c r="F166" s="22">
        <f>IF(A166&gt;'Calcul TAEG'!$C$3*12,0,F165-(C166-D166))</f>
        <v>52121.103995556754</v>
      </c>
    </row>
    <row r="167" spans="1:6" ht="13" x14ac:dyDescent="0.15">
      <c r="A167" s="18">
        <v>166</v>
      </c>
      <c r="B167" s="19">
        <f>IF(A167&gt;'Calcul TAEG'!$C$3*12,0,C167+E167)</f>
        <v>761.98729308668271</v>
      </c>
      <c r="C167" s="19">
        <f>IF(A167&gt;'Calcul TAEG'!$C$3*12,0,'Calcul TAEG'!$C$12)</f>
        <v>730.73729308668271</v>
      </c>
      <c r="D167" s="20">
        <f>IF(A167&gt;'Calcul TAEG'!$C$3*12,0,('Calcul TAEG'!$C$4/12)*F166)</f>
        <v>69.494805327408997</v>
      </c>
      <c r="E167" s="21">
        <f>IF(A167&gt;'Calcul TAEG'!$C$3*12,0,('Calcul TAEG'!$C$5/12)*'Calcul TAEG'!$C$2)</f>
        <v>31.250000000000004</v>
      </c>
      <c r="F167" s="22">
        <f>IF(A167&gt;'Calcul TAEG'!$C$3*12,0,F166-(C167-D167))</f>
        <v>51459.861507797483</v>
      </c>
    </row>
    <row r="168" spans="1:6" ht="13" x14ac:dyDescent="0.15">
      <c r="A168" s="18">
        <v>167</v>
      </c>
      <c r="B168" s="19">
        <f>IF(A168&gt;'Calcul TAEG'!$C$3*12,0,C168+E168)</f>
        <v>761.98729308668271</v>
      </c>
      <c r="C168" s="19">
        <f>IF(A168&gt;'Calcul TAEG'!$C$3*12,0,'Calcul TAEG'!$C$12)</f>
        <v>730.73729308668271</v>
      </c>
      <c r="D168" s="20">
        <f>IF(A168&gt;'Calcul TAEG'!$C$3*12,0,('Calcul TAEG'!$C$4/12)*F167)</f>
        <v>68.613148677063307</v>
      </c>
      <c r="E168" s="21">
        <f>IF(A168&gt;'Calcul TAEG'!$C$3*12,0,('Calcul TAEG'!$C$5/12)*'Calcul TAEG'!$C$2)</f>
        <v>31.250000000000004</v>
      </c>
      <c r="F168" s="22">
        <f>IF(A168&gt;'Calcul TAEG'!$C$3*12,0,F167-(C168-D168))</f>
        <v>50797.737363387867</v>
      </c>
    </row>
    <row r="169" spans="1:6" ht="13" x14ac:dyDescent="0.15">
      <c r="A169" s="18">
        <v>168</v>
      </c>
      <c r="B169" s="19">
        <f>IF(A169&gt;'Calcul TAEG'!$C$3*12,0,C169+E169)</f>
        <v>761.98729308668271</v>
      </c>
      <c r="C169" s="19">
        <f>IF(A169&gt;'Calcul TAEG'!$C$3*12,0,'Calcul TAEG'!$C$12)</f>
        <v>730.73729308668271</v>
      </c>
      <c r="D169" s="20">
        <f>IF(A169&gt;'Calcul TAEG'!$C$3*12,0,('Calcul TAEG'!$C$4/12)*F168)</f>
        <v>67.730316484517147</v>
      </c>
      <c r="E169" s="21">
        <f>IF(A169&gt;'Calcul TAEG'!$C$3*12,0,('Calcul TAEG'!$C$5/12)*'Calcul TAEG'!$C$2)</f>
        <v>31.250000000000004</v>
      </c>
      <c r="F169" s="22">
        <f>IF(A169&gt;'Calcul TAEG'!$C$3*12,0,F168-(C169-D169))</f>
        <v>50134.730386785704</v>
      </c>
    </row>
    <row r="170" spans="1:6" ht="13" x14ac:dyDescent="0.15">
      <c r="A170" s="18">
        <v>169</v>
      </c>
      <c r="B170" s="19">
        <f>IF(A170&gt;'Calcul TAEG'!$C$3*12,0,C170+E170)</f>
        <v>761.98729308668271</v>
      </c>
      <c r="C170" s="19">
        <f>IF(A170&gt;'Calcul TAEG'!$C$3*12,0,'Calcul TAEG'!$C$12)</f>
        <v>730.73729308668271</v>
      </c>
      <c r="D170" s="20">
        <f>IF(A170&gt;'Calcul TAEG'!$C$3*12,0,('Calcul TAEG'!$C$4/12)*F169)</f>
        <v>66.84630718238094</v>
      </c>
      <c r="E170" s="21">
        <f>IF(A170&gt;'Calcul TAEG'!$C$3*12,0,('Calcul TAEG'!$C$5/12)*'Calcul TAEG'!$C$2)</f>
        <v>31.250000000000004</v>
      </c>
      <c r="F170" s="22">
        <f>IF(A170&gt;'Calcul TAEG'!$C$3*12,0,F169-(C170-D170))</f>
        <v>49470.839400881399</v>
      </c>
    </row>
    <row r="171" spans="1:6" ht="13" x14ac:dyDescent="0.15">
      <c r="A171" s="18">
        <v>170</v>
      </c>
      <c r="B171" s="19">
        <f>IF(A171&gt;'Calcul TAEG'!$C$3*12,0,C171+E171)</f>
        <v>761.98729308668271</v>
      </c>
      <c r="C171" s="19">
        <f>IF(A171&gt;'Calcul TAEG'!$C$3*12,0,'Calcul TAEG'!$C$12)</f>
        <v>730.73729308668271</v>
      </c>
      <c r="D171" s="20">
        <f>IF(A171&gt;'Calcul TAEG'!$C$3*12,0,('Calcul TAEG'!$C$4/12)*F170)</f>
        <v>65.961119201175194</v>
      </c>
      <c r="E171" s="21">
        <f>IF(A171&gt;'Calcul TAEG'!$C$3*12,0,('Calcul TAEG'!$C$5/12)*'Calcul TAEG'!$C$2)</f>
        <v>31.250000000000004</v>
      </c>
      <c r="F171" s="22">
        <f>IF(A171&gt;'Calcul TAEG'!$C$3*12,0,F170-(C171-D171))</f>
        <v>48806.063226995895</v>
      </c>
    </row>
    <row r="172" spans="1:6" ht="13" x14ac:dyDescent="0.15">
      <c r="A172" s="18">
        <v>171</v>
      </c>
      <c r="B172" s="19">
        <f>IF(A172&gt;'Calcul TAEG'!$C$3*12,0,C172+E172)</f>
        <v>761.98729308668271</v>
      </c>
      <c r="C172" s="19">
        <f>IF(A172&gt;'Calcul TAEG'!$C$3*12,0,'Calcul TAEG'!$C$12)</f>
        <v>730.73729308668271</v>
      </c>
      <c r="D172" s="20">
        <f>IF(A172&gt;'Calcul TAEG'!$C$3*12,0,('Calcul TAEG'!$C$4/12)*F171)</f>
        <v>65.074750969327852</v>
      </c>
      <c r="E172" s="21">
        <f>IF(A172&gt;'Calcul TAEG'!$C$3*12,0,('Calcul TAEG'!$C$5/12)*'Calcul TAEG'!$C$2)</f>
        <v>31.250000000000004</v>
      </c>
      <c r="F172" s="22">
        <f>IF(A172&gt;'Calcul TAEG'!$C$3*12,0,F171-(C172-D172))</f>
        <v>48140.400684878543</v>
      </c>
    </row>
    <row r="173" spans="1:6" ht="13" x14ac:dyDescent="0.15">
      <c r="A173" s="18">
        <v>172</v>
      </c>
      <c r="B173" s="19">
        <f>IF(A173&gt;'Calcul TAEG'!$C$3*12,0,C173+E173)</f>
        <v>761.98729308668271</v>
      </c>
      <c r="C173" s="19">
        <f>IF(A173&gt;'Calcul TAEG'!$C$3*12,0,'Calcul TAEG'!$C$12)</f>
        <v>730.73729308668271</v>
      </c>
      <c r="D173" s="20">
        <f>IF(A173&gt;'Calcul TAEG'!$C$3*12,0,('Calcul TAEG'!$C$4/12)*F172)</f>
        <v>64.187200913171395</v>
      </c>
      <c r="E173" s="21">
        <f>IF(A173&gt;'Calcul TAEG'!$C$3*12,0,('Calcul TAEG'!$C$5/12)*'Calcul TAEG'!$C$2)</f>
        <v>31.250000000000004</v>
      </c>
      <c r="F173" s="22">
        <f>IF(A173&gt;'Calcul TAEG'!$C$3*12,0,F172-(C173-D173))</f>
        <v>47473.850592705028</v>
      </c>
    </row>
    <row r="174" spans="1:6" ht="13" x14ac:dyDescent="0.15">
      <c r="A174" s="18">
        <v>173</v>
      </c>
      <c r="B174" s="19">
        <f>IF(A174&gt;'Calcul TAEG'!$C$3*12,0,C174+E174)</f>
        <v>761.98729308668271</v>
      </c>
      <c r="C174" s="19">
        <f>IF(A174&gt;'Calcul TAEG'!$C$3*12,0,'Calcul TAEG'!$C$12)</f>
        <v>730.73729308668271</v>
      </c>
      <c r="D174" s="20">
        <f>IF(A174&gt;'Calcul TAEG'!$C$3*12,0,('Calcul TAEG'!$C$4/12)*F173)</f>
        <v>63.298467456940038</v>
      </c>
      <c r="E174" s="21">
        <f>IF(A174&gt;'Calcul TAEG'!$C$3*12,0,('Calcul TAEG'!$C$5/12)*'Calcul TAEG'!$C$2)</f>
        <v>31.250000000000004</v>
      </c>
      <c r="F174" s="22">
        <f>IF(A174&gt;'Calcul TAEG'!$C$3*12,0,F173-(C174-D174))</f>
        <v>46806.411767075282</v>
      </c>
    </row>
    <row r="175" spans="1:6" ht="13" x14ac:dyDescent="0.15">
      <c r="A175" s="18">
        <v>174</v>
      </c>
      <c r="B175" s="19">
        <f>IF(A175&gt;'Calcul TAEG'!$C$3*12,0,C175+E175)</f>
        <v>761.98729308668271</v>
      </c>
      <c r="C175" s="19">
        <f>IF(A175&gt;'Calcul TAEG'!$C$3*12,0,'Calcul TAEG'!$C$12)</f>
        <v>730.73729308668271</v>
      </c>
      <c r="D175" s="20">
        <f>IF(A175&gt;'Calcul TAEG'!$C$3*12,0,('Calcul TAEG'!$C$4/12)*F174)</f>
        <v>62.408549022767041</v>
      </c>
      <c r="E175" s="21">
        <f>IF(A175&gt;'Calcul TAEG'!$C$3*12,0,('Calcul TAEG'!$C$5/12)*'Calcul TAEG'!$C$2)</f>
        <v>31.250000000000004</v>
      </c>
      <c r="F175" s="22">
        <f>IF(A175&gt;'Calcul TAEG'!$C$3*12,0,F174-(C175-D175))</f>
        <v>46138.083023011364</v>
      </c>
    </row>
    <row r="176" spans="1:6" ht="13" x14ac:dyDescent="0.15">
      <c r="A176" s="18">
        <v>175</v>
      </c>
      <c r="B176" s="19">
        <f>IF(A176&gt;'Calcul TAEG'!$C$3*12,0,C176+E176)</f>
        <v>761.98729308668271</v>
      </c>
      <c r="C176" s="19">
        <f>IF(A176&gt;'Calcul TAEG'!$C$3*12,0,'Calcul TAEG'!$C$12)</f>
        <v>730.73729308668271</v>
      </c>
      <c r="D176" s="20">
        <f>IF(A176&gt;'Calcul TAEG'!$C$3*12,0,('Calcul TAEG'!$C$4/12)*F175)</f>
        <v>61.517444030681816</v>
      </c>
      <c r="E176" s="21">
        <f>IF(A176&gt;'Calcul TAEG'!$C$3*12,0,('Calcul TAEG'!$C$5/12)*'Calcul TAEG'!$C$2)</f>
        <v>31.250000000000004</v>
      </c>
      <c r="F176" s="22">
        <f>IF(A176&gt;'Calcul TAEG'!$C$3*12,0,F175-(C176-D176))</f>
        <v>45468.86317395536</v>
      </c>
    </row>
    <row r="177" spans="1:6" ht="13" x14ac:dyDescent="0.15">
      <c r="A177" s="18">
        <v>176</v>
      </c>
      <c r="B177" s="19">
        <f>IF(A177&gt;'Calcul TAEG'!$C$3*12,0,C177+E177)</f>
        <v>761.98729308668271</v>
      </c>
      <c r="C177" s="19">
        <f>IF(A177&gt;'Calcul TAEG'!$C$3*12,0,'Calcul TAEG'!$C$12)</f>
        <v>730.73729308668271</v>
      </c>
      <c r="D177" s="20">
        <f>IF(A177&gt;'Calcul TAEG'!$C$3*12,0,('Calcul TAEG'!$C$4/12)*F176)</f>
        <v>60.625150898607146</v>
      </c>
      <c r="E177" s="21">
        <f>IF(A177&gt;'Calcul TAEG'!$C$3*12,0,('Calcul TAEG'!$C$5/12)*'Calcul TAEG'!$C$2)</f>
        <v>31.250000000000004</v>
      </c>
      <c r="F177" s="22">
        <f>IF(A177&gt;'Calcul TAEG'!$C$3*12,0,F176-(C177-D177))</f>
        <v>44798.751031767286</v>
      </c>
    </row>
    <row r="178" spans="1:6" ht="13" x14ac:dyDescent="0.15">
      <c r="A178" s="18">
        <v>177</v>
      </c>
      <c r="B178" s="19">
        <f>IF(A178&gt;'Calcul TAEG'!$C$3*12,0,C178+E178)</f>
        <v>761.98729308668271</v>
      </c>
      <c r="C178" s="19">
        <f>IF(A178&gt;'Calcul TAEG'!$C$3*12,0,'Calcul TAEG'!$C$12)</f>
        <v>730.73729308668271</v>
      </c>
      <c r="D178" s="20">
        <f>IF(A178&gt;'Calcul TAEG'!$C$3*12,0,('Calcul TAEG'!$C$4/12)*F177)</f>
        <v>59.731668042356382</v>
      </c>
      <c r="E178" s="21">
        <f>IF(A178&gt;'Calcul TAEG'!$C$3*12,0,('Calcul TAEG'!$C$5/12)*'Calcul TAEG'!$C$2)</f>
        <v>31.250000000000004</v>
      </c>
      <c r="F178" s="22">
        <f>IF(A178&gt;'Calcul TAEG'!$C$3*12,0,F177-(C178-D178))</f>
        <v>44127.745406722963</v>
      </c>
    </row>
    <row r="179" spans="1:6" ht="13" x14ac:dyDescent="0.15">
      <c r="A179" s="18">
        <v>178</v>
      </c>
      <c r="B179" s="19">
        <f>IF(A179&gt;'Calcul TAEG'!$C$3*12,0,C179+E179)</f>
        <v>761.98729308668271</v>
      </c>
      <c r="C179" s="19">
        <f>IF(A179&gt;'Calcul TAEG'!$C$3*12,0,'Calcul TAEG'!$C$12)</f>
        <v>730.73729308668271</v>
      </c>
      <c r="D179" s="20">
        <f>IF(A179&gt;'Calcul TAEG'!$C$3*12,0,('Calcul TAEG'!$C$4/12)*F178)</f>
        <v>58.836993875630618</v>
      </c>
      <c r="E179" s="21">
        <f>IF(A179&gt;'Calcul TAEG'!$C$3*12,0,('Calcul TAEG'!$C$5/12)*'Calcul TAEG'!$C$2)</f>
        <v>31.250000000000004</v>
      </c>
      <c r="F179" s="22">
        <f>IF(A179&gt;'Calcul TAEG'!$C$3*12,0,F178-(C179-D179))</f>
        <v>43455.845107511908</v>
      </c>
    </row>
    <row r="180" spans="1:6" ht="13" x14ac:dyDescent="0.15">
      <c r="A180" s="18">
        <v>179</v>
      </c>
      <c r="B180" s="19">
        <f>IF(A180&gt;'Calcul TAEG'!$C$3*12,0,C180+E180)</f>
        <v>761.98729308668271</v>
      </c>
      <c r="C180" s="19">
        <f>IF(A180&gt;'Calcul TAEG'!$C$3*12,0,'Calcul TAEG'!$C$12)</f>
        <v>730.73729308668271</v>
      </c>
      <c r="D180" s="20">
        <f>IF(A180&gt;'Calcul TAEG'!$C$3*12,0,('Calcul TAEG'!$C$4/12)*F179)</f>
        <v>57.941126810015874</v>
      </c>
      <c r="E180" s="21">
        <f>IF(A180&gt;'Calcul TAEG'!$C$3*12,0,('Calcul TAEG'!$C$5/12)*'Calcul TAEG'!$C$2)</f>
        <v>31.250000000000004</v>
      </c>
      <c r="F180" s="22">
        <f>IF(A180&gt;'Calcul TAEG'!$C$3*12,0,F179-(C180-D180))</f>
        <v>42783.04894123524</v>
      </c>
    </row>
    <row r="181" spans="1:6" ht="13" x14ac:dyDescent="0.15">
      <c r="A181" s="18">
        <v>180</v>
      </c>
      <c r="B181" s="19">
        <f>IF(A181&gt;'Calcul TAEG'!$C$3*12,0,C181+E181)</f>
        <v>761.98729308668271</v>
      </c>
      <c r="C181" s="19">
        <f>IF(A181&gt;'Calcul TAEG'!$C$3*12,0,'Calcul TAEG'!$C$12)</f>
        <v>730.73729308668271</v>
      </c>
      <c r="D181" s="20">
        <f>IF(A181&gt;'Calcul TAEG'!$C$3*12,0,('Calcul TAEG'!$C$4/12)*F180)</f>
        <v>57.044065254980318</v>
      </c>
      <c r="E181" s="21">
        <f>IF(A181&gt;'Calcul TAEG'!$C$3*12,0,('Calcul TAEG'!$C$5/12)*'Calcul TAEG'!$C$2)</f>
        <v>31.250000000000004</v>
      </c>
      <c r="F181" s="22">
        <f>IF(A181&gt;'Calcul TAEG'!$C$3*12,0,F180-(C181-D181))</f>
        <v>42109.355713403536</v>
      </c>
    </row>
    <row r="182" spans="1:6" ht="13" x14ac:dyDescent="0.15">
      <c r="A182" s="18">
        <v>181</v>
      </c>
      <c r="B182" s="19">
        <f>IF(A182&gt;'Calcul TAEG'!$C$3*12,0,C182+E182)</f>
        <v>761.98729308668271</v>
      </c>
      <c r="C182" s="19">
        <f>IF(A182&gt;'Calcul TAEG'!$C$3*12,0,'Calcul TAEG'!$C$12)</f>
        <v>730.73729308668271</v>
      </c>
      <c r="D182" s="20">
        <f>IF(A182&gt;'Calcul TAEG'!$C$3*12,0,('Calcul TAEG'!$C$4/12)*F181)</f>
        <v>56.145807617871377</v>
      </c>
      <c r="E182" s="21">
        <f>IF(A182&gt;'Calcul TAEG'!$C$3*12,0,('Calcul TAEG'!$C$5/12)*'Calcul TAEG'!$C$2)</f>
        <v>31.250000000000004</v>
      </c>
      <c r="F182" s="22">
        <f>IF(A182&gt;'Calcul TAEG'!$C$3*12,0,F181-(C182-D182))</f>
        <v>41434.764227934727</v>
      </c>
    </row>
    <row r="183" spans="1:6" ht="13" x14ac:dyDescent="0.15">
      <c r="A183" s="18">
        <v>182</v>
      </c>
      <c r="B183" s="19">
        <f>IF(A183&gt;'Calcul TAEG'!$C$3*12,0,C183+E183)</f>
        <v>761.98729308668271</v>
      </c>
      <c r="C183" s="19">
        <f>IF(A183&gt;'Calcul TAEG'!$C$3*12,0,'Calcul TAEG'!$C$12)</f>
        <v>730.73729308668271</v>
      </c>
      <c r="D183" s="20">
        <f>IF(A183&gt;'Calcul TAEG'!$C$3*12,0,('Calcul TAEG'!$C$4/12)*F182)</f>
        <v>55.246352303912971</v>
      </c>
      <c r="E183" s="21">
        <f>IF(A183&gt;'Calcul TAEG'!$C$3*12,0,('Calcul TAEG'!$C$5/12)*'Calcul TAEG'!$C$2)</f>
        <v>31.250000000000004</v>
      </c>
      <c r="F183" s="22">
        <f>IF(A183&gt;'Calcul TAEG'!$C$3*12,0,F182-(C183-D183))</f>
        <v>40759.273287151955</v>
      </c>
    </row>
    <row r="184" spans="1:6" ht="13" x14ac:dyDescent="0.15">
      <c r="A184" s="18">
        <v>183</v>
      </c>
      <c r="B184" s="19">
        <f>IF(A184&gt;'Calcul TAEG'!$C$3*12,0,C184+E184)</f>
        <v>761.98729308668271</v>
      </c>
      <c r="C184" s="19">
        <f>IF(A184&gt;'Calcul TAEG'!$C$3*12,0,'Calcul TAEG'!$C$12)</f>
        <v>730.73729308668271</v>
      </c>
      <c r="D184" s="20">
        <f>IF(A184&gt;'Calcul TAEG'!$C$3*12,0,('Calcul TAEG'!$C$4/12)*F183)</f>
        <v>54.345697716202608</v>
      </c>
      <c r="E184" s="21">
        <f>IF(A184&gt;'Calcul TAEG'!$C$3*12,0,('Calcul TAEG'!$C$5/12)*'Calcul TAEG'!$C$2)</f>
        <v>31.250000000000004</v>
      </c>
      <c r="F184" s="22">
        <f>IF(A184&gt;'Calcul TAEG'!$C$3*12,0,F183-(C184-D184))</f>
        <v>40082.881691781477</v>
      </c>
    </row>
    <row r="185" spans="1:6" ht="13" x14ac:dyDescent="0.15">
      <c r="A185" s="18">
        <v>184</v>
      </c>
      <c r="B185" s="19">
        <f>IF(A185&gt;'Calcul TAEG'!$C$3*12,0,C185+E185)</f>
        <v>761.98729308668271</v>
      </c>
      <c r="C185" s="19">
        <f>IF(A185&gt;'Calcul TAEG'!$C$3*12,0,'Calcul TAEG'!$C$12)</f>
        <v>730.73729308668271</v>
      </c>
      <c r="D185" s="20">
        <f>IF(A185&gt;'Calcul TAEG'!$C$3*12,0,('Calcul TAEG'!$C$4/12)*F184)</f>
        <v>53.443842255708631</v>
      </c>
      <c r="E185" s="21">
        <f>IF(A185&gt;'Calcul TAEG'!$C$3*12,0,('Calcul TAEG'!$C$5/12)*'Calcul TAEG'!$C$2)</f>
        <v>31.250000000000004</v>
      </c>
      <c r="F185" s="22">
        <f>IF(A185&gt;'Calcul TAEG'!$C$3*12,0,F184-(C185-D185))</f>
        <v>39405.588240950499</v>
      </c>
    </row>
    <row r="186" spans="1:6" ht="13" x14ac:dyDescent="0.15">
      <c r="A186" s="18">
        <v>185</v>
      </c>
      <c r="B186" s="19">
        <f>IF(A186&gt;'Calcul TAEG'!$C$3*12,0,C186+E186)</f>
        <v>761.98729308668271</v>
      </c>
      <c r="C186" s="19">
        <f>IF(A186&gt;'Calcul TAEG'!$C$3*12,0,'Calcul TAEG'!$C$12)</f>
        <v>730.73729308668271</v>
      </c>
      <c r="D186" s="20">
        <f>IF(A186&gt;'Calcul TAEG'!$C$3*12,0,('Calcul TAEG'!$C$4/12)*F185)</f>
        <v>52.540784321267331</v>
      </c>
      <c r="E186" s="21">
        <f>IF(A186&gt;'Calcul TAEG'!$C$3*12,0,('Calcul TAEG'!$C$5/12)*'Calcul TAEG'!$C$2)</f>
        <v>31.250000000000004</v>
      </c>
      <c r="F186" s="22">
        <f>IF(A186&gt;'Calcul TAEG'!$C$3*12,0,F185-(C186-D186))</f>
        <v>38727.391732185082</v>
      </c>
    </row>
    <row r="187" spans="1:6" ht="13" x14ac:dyDescent="0.15">
      <c r="A187" s="18">
        <v>186</v>
      </c>
      <c r="B187" s="19">
        <f>IF(A187&gt;'Calcul TAEG'!$C$3*12,0,C187+E187)</f>
        <v>761.98729308668271</v>
      </c>
      <c r="C187" s="19">
        <f>IF(A187&gt;'Calcul TAEG'!$C$3*12,0,'Calcul TAEG'!$C$12)</f>
        <v>730.73729308668271</v>
      </c>
      <c r="D187" s="20">
        <f>IF(A187&gt;'Calcul TAEG'!$C$3*12,0,('Calcul TAEG'!$C$4/12)*F186)</f>
        <v>51.636522309580108</v>
      </c>
      <c r="E187" s="21">
        <f>IF(A187&gt;'Calcul TAEG'!$C$3*12,0,('Calcul TAEG'!$C$5/12)*'Calcul TAEG'!$C$2)</f>
        <v>31.250000000000004</v>
      </c>
      <c r="F187" s="22">
        <f>IF(A187&gt;'Calcul TAEG'!$C$3*12,0,F186-(C187-D187))</f>
        <v>38048.290961407976</v>
      </c>
    </row>
    <row r="188" spans="1:6" ht="13" x14ac:dyDescent="0.15">
      <c r="A188" s="18">
        <v>187</v>
      </c>
      <c r="B188" s="19">
        <f>IF(A188&gt;'Calcul TAEG'!$C$3*12,0,C188+E188)</f>
        <v>761.98729308668271</v>
      </c>
      <c r="C188" s="19">
        <f>IF(A188&gt;'Calcul TAEG'!$C$3*12,0,'Calcul TAEG'!$C$12)</f>
        <v>730.73729308668271</v>
      </c>
      <c r="D188" s="20">
        <f>IF(A188&gt;'Calcul TAEG'!$C$3*12,0,('Calcul TAEG'!$C$4/12)*F187)</f>
        <v>50.731054615210631</v>
      </c>
      <c r="E188" s="21">
        <f>IF(A188&gt;'Calcul TAEG'!$C$3*12,0,('Calcul TAEG'!$C$5/12)*'Calcul TAEG'!$C$2)</f>
        <v>31.250000000000004</v>
      </c>
      <c r="F188" s="22">
        <f>IF(A188&gt;'Calcul TAEG'!$C$3*12,0,F187-(C188-D188))</f>
        <v>37368.284722936507</v>
      </c>
    </row>
    <row r="189" spans="1:6" ht="13" x14ac:dyDescent="0.15">
      <c r="A189" s="18">
        <v>188</v>
      </c>
      <c r="B189" s="19">
        <f>IF(A189&gt;'Calcul TAEG'!$C$3*12,0,C189+E189)</f>
        <v>761.98729308668271</v>
      </c>
      <c r="C189" s="19">
        <f>IF(A189&gt;'Calcul TAEG'!$C$3*12,0,'Calcul TAEG'!$C$12)</f>
        <v>730.73729308668271</v>
      </c>
      <c r="D189" s="20">
        <f>IF(A189&gt;'Calcul TAEG'!$C$3*12,0,('Calcul TAEG'!$C$4/12)*F188)</f>
        <v>49.824379630582008</v>
      </c>
      <c r="E189" s="21">
        <f>IF(A189&gt;'Calcul TAEG'!$C$3*12,0,('Calcul TAEG'!$C$5/12)*'Calcul TAEG'!$C$2)</f>
        <v>31.250000000000004</v>
      </c>
      <c r="F189" s="22">
        <f>IF(A189&gt;'Calcul TAEG'!$C$3*12,0,F188-(C189-D189))</f>
        <v>36687.371809480406</v>
      </c>
    </row>
    <row r="190" spans="1:6" ht="13" x14ac:dyDescent="0.15">
      <c r="A190" s="18">
        <v>189</v>
      </c>
      <c r="B190" s="19">
        <f>IF(A190&gt;'Calcul TAEG'!$C$3*12,0,C190+E190)</f>
        <v>761.98729308668271</v>
      </c>
      <c r="C190" s="19">
        <f>IF(A190&gt;'Calcul TAEG'!$C$3*12,0,'Calcul TAEG'!$C$12)</f>
        <v>730.73729308668271</v>
      </c>
      <c r="D190" s="20">
        <f>IF(A190&gt;'Calcul TAEG'!$C$3*12,0,('Calcul TAEG'!$C$4/12)*F189)</f>
        <v>48.916495745973876</v>
      </c>
      <c r="E190" s="21">
        <f>IF(A190&gt;'Calcul TAEG'!$C$3*12,0,('Calcul TAEG'!$C$5/12)*'Calcul TAEG'!$C$2)</f>
        <v>31.250000000000004</v>
      </c>
      <c r="F190" s="22">
        <f>IF(A190&gt;'Calcul TAEG'!$C$3*12,0,F189-(C190-D190))</f>
        <v>36005.551012139695</v>
      </c>
    </row>
    <row r="191" spans="1:6" ht="13" x14ac:dyDescent="0.15">
      <c r="A191" s="18">
        <v>190</v>
      </c>
      <c r="B191" s="19">
        <f>IF(A191&gt;'Calcul TAEG'!$C$3*12,0,C191+E191)</f>
        <v>761.98729308668271</v>
      </c>
      <c r="C191" s="19">
        <f>IF(A191&gt;'Calcul TAEG'!$C$3*12,0,'Calcul TAEG'!$C$12)</f>
        <v>730.73729308668271</v>
      </c>
      <c r="D191" s="20">
        <f>IF(A191&gt;'Calcul TAEG'!$C$3*12,0,('Calcul TAEG'!$C$4/12)*F190)</f>
        <v>48.00740134951959</v>
      </c>
      <c r="E191" s="21">
        <f>IF(A191&gt;'Calcul TAEG'!$C$3*12,0,('Calcul TAEG'!$C$5/12)*'Calcul TAEG'!$C$2)</f>
        <v>31.250000000000004</v>
      </c>
      <c r="F191" s="22">
        <f>IF(A191&gt;'Calcul TAEG'!$C$3*12,0,F190-(C191-D191))</f>
        <v>35322.821120402528</v>
      </c>
    </row>
    <row r="192" spans="1:6" ht="13" x14ac:dyDescent="0.15">
      <c r="A192" s="18">
        <v>191</v>
      </c>
      <c r="B192" s="19">
        <f>IF(A192&gt;'Calcul TAEG'!$C$3*12,0,C192+E192)</f>
        <v>761.98729308668271</v>
      </c>
      <c r="C192" s="19">
        <f>IF(A192&gt;'Calcul TAEG'!$C$3*12,0,'Calcul TAEG'!$C$12)</f>
        <v>730.73729308668271</v>
      </c>
      <c r="D192" s="20">
        <f>IF(A192&gt;'Calcul TAEG'!$C$3*12,0,('Calcul TAEG'!$C$4/12)*F191)</f>
        <v>47.097094827203371</v>
      </c>
      <c r="E192" s="21">
        <f>IF(A192&gt;'Calcul TAEG'!$C$3*12,0,('Calcul TAEG'!$C$5/12)*'Calcul TAEG'!$C$2)</f>
        <v>31.250000000000004</v>
      </c>
      <c r="F192" s="22">
        <f>IF(A192&gt;'Calcul TAEG'!$C$3*12,0,F191-(C192-D192))</f>
        <v>34639.180922143052</v>
      </c>
    </row>
    <row r="193" spans="1:6" ht="13" x14ac:dyDescent="0.15">
      <c r="A193" s="18">
        <v>192</v>
      </c>
      <c r="B193" s="19">
        <f>IF(A193&gt;'Calcul TAEG'!$C$3*12,0,C193+E193)</f>
        <v>761.98729308668271</v>
      </c>
      <c r="C193" s="19">
        <f>IF(A193&gt;'Calcul TAEG'!$C$3*12,0,'Calcul TAEG'!$C$12)</f>
        <v>730.73729308668271</v>
      </c>
      <c r="D193" s="20">
        <f>IF(A193&gt;'Calcul TAEG'!$C$3*12,0,('Calcul TAEG'!$C$4/12)*F192)</f>
        <v>46.185574562857404</v>
      </c>
      <c r="E193" s="21">
        <f>IF(A193&gt;'Calcul TAEG'!$C$3*12,0,('Calcul TAEG'!$C$5/12)*'Calcul TAEG'!$C$2)</f>
        <v>31.250000000000004</v>
      </c>
      <c r="F193" s="22">
        <f>IF(A193&gt;'Calcul TAEG'!$C$3*12,0,F192-(C193-D193))</f>
        <v>33954.629203619224</v>
      </c>
    </row>
    <row r="194" spans="1:6" ht="13" x14ac:dyDescent="0.15">
      <c r="A194" s="18">
        <v>193</v>
      </c>
      <c r="B194" s="19">
        <f>IF(A194&gt;'Calcul TAEG'!$C$3*12,0,C194+E194)</f>
        <v>761.98729308668271</v>
      </c>
      <c r="C194" s="19">
        <f>IF(A194&gt;'Calcul TAEG'!$C$3*12,0,'Calcul TAEG'!$C$12)</f>
        <v>730.73729308668271</v>
      </c>
      <c r="D194" s="20">
        <f>IF(A194&gt;'Calcul TAEG'!$C$3*12,0,('Calcul TAEG'!$C$4/12)*F193)</f>
        <v>45.272838938158962</v>
      </c>
      <c r="E194" s="21">
        <f>IF(A194&gt;'Calcul TAEG'!$C$3*12,0,('Calcul TAEG'!$C$5/12)*'Calcul TAEG'!$C$2)</f>
        <v>31.250000000000004</v>
      </c>
      <c r="F194" s="22">
        <f>IF(A194&gt;'Calcul TAEG'!$C$3*12,0,F193-(C194-D194))</f>
        <v>33269.164749470699</v>
      </c>
    </row>
    <row r="195" spans="1:6" ht="13" x14ac:dyDescent="0.15">
      <c r="A195" s="18">
        <v>194</v>
      </c>
      <c r="B195" s="19">
        <f>IF(A195&gt;'Calcul TAEG'!$C$3*12,0,C195+E195)</f>
        <v>761.98729308668271</v>
      </c>
      <c r="C195" s="19">
        <f>IF(A195&gt;'Calcul TAEG'!$C$3*12,0,'Calcul TAEG'!$C$12)</f>
        <v>730.73729308668271</v>
      </c>
      <c r="D195" s="20">
        <f>IF(A195&gt;'Calcul TAEG'!$C$3*12,0,('Calcul TAEG'!$C$4/12)*F194)</f>
        <v>44.358886332627598</v>
      </c>
      <c r="E195" s="21">
        <f>IF(A195&gt;'Calcul TAEG'!$C$3*12,0,('Calcul TAEG'!$C$5/12)*'Calcul TAEG'!$C$2)</f>
        <v>31.250000000000004</v>
      </c>
      <c r="F195" s="22">
        <f>IF(A195&gt;'Calcul TAEG'!$C$3*12,0,F194-(C195-D195))</f>
        <v>32582.786342716645</v>
      </c>
    </row>
    <row r="196" spans="1:6" ht="13" x14ac:dyDescent="0.15">
      <c r="A196" s="18">
        <v>195</v>
      </c>
      <c r="B196" s="19">
        <f>IF(A196&gt;'Calcul TAEG'!$C$3*12,0,C196+E196)</f>
        <v>761.98729308668271</v>
      </c>
      <c r="C196" s="19">
        <f>IF(A196&gt;'Calcul TAEG'!$C$3*12,0,'Calcul TAEG'!$C$12)</f>
        <v>730.73729308668271</v>
      </c>
      <c r="D196" s="20">
        <f>IF(A196&gt;'Calcul TAEG'!$C$3*12,0,('Calcul TAEG'!$C$4/12)*F195)</f>
        <v>43.443715123622191</v>
      </c>
      <c r="E196" s="21">
        <f>IF(A196&gt;'Calcul TAEG'!$C$3*12,0,('Calcul TAEG'!$C$5/12)*'Calcul TAEG'!$C$2)</f>
        <v>31.250000000000004</v>
      </c>
      <c r="F196" s="22">
        <f>IF(A196&gt;'Calcul TAEG'!$C$3*12,0,F195-(C196-D196))</f>
        <v>31895.492764753584</v>
      </c>
    </row>
    <row r="197" spans="1:6" ht="13" x14ac:dyDescent="0.15">
      <c r="A197" s="18">
        <v>196</v>
      </c>
      <c r="B197" s="19">
        <f>IF(A197&gt;'Calcul TAEG'!$C$3*12,0,C197+E197)</f>
        <v>761.98729308668271</v>
      </c>
      <c r="C197" s="19">
        <f>IF(A197&gt;'Calcul TAEG'!$C$3*12,0,'Calcul TAEG'!$C$12)</f>
        <v>730.73729308668271</v>
      </c>
      <c r="D197" s="20">
        <f>IF(A197&gt;'Calcul TAEG'!$C$3*12,0,('Calcul TAEG'!$C$4/12)*F196)</f>
        <v>42.527323686338114</v>
      </c>
      <c r="E197" s="21">
        <f>IF(A197&gt;'Calcul TAEG'!$C$3*12,0,('Calcul TAEG'!$C$5/12)*'Calcul TAEG'!$C$2)</f>
        <v>31.250000000000004</v>
      </c>
      <c r="F197" s="22">
        <f>IF(A197&gt;'Calcul TAEG'!$C$3*12,0,F196-(C197-D197))</f>
        <v>31207.28279535324</v>
      </c>
    </row>
    <row r="198" spans="1:6" ht="13" x14ac:dyDescent="0.15">
      <c r="A198" s="18">
        <v>197</v>
      </c>
      <c r="B198" s="19">
        <f>IF(A198&gt;'Calcul TAEG'!$C$3*12,0,C198+E198)</f>
        <v>761.98729308668271</v>
      </c>
      <c r="C198" s="19">
        <f>IF(A198&gt;'Calcul TAEG'!$C$3*12,0,'Calcul TAEG'!$C$12)</f>
        <v>730.73729308668271</v>
      </c>
      <c r="D198" s="20">
        <f>IF(A198&gt;'Calcul TAEG'!$C$3*12,0,('Calcul TAEG'!$C$4/12)*F197)</f>
        <v>41.60971039380432</v>
      </c>
      <c r="E198" s="21">
        <f>IF(A198&gt;'Calcul TAEG'!$C$3*12,0,('Calcul TAEG'!$C$5/12)*'Calcul TAEG'!$C$2)</f>
        <v>31.250000000000004</v>
      </c>
      <c r="F198" s="22">
        <f>IF(A198&gt;'Calcul TAEG'!$C$3*12,0,F197-(C198-D198))</f>
        <v>30518.15521266036</v>
      </c>
    </row>
    <row r="199" spans="1:6" ht="13" x14ac:dyDescent="0.15">
      <c r="A199" s="18">
        <v>198</v>
      </c>
      <c r="B199" s="19">
        <f>IF(A199&gt;'Calcul TAEG'!$C$3*12,0,C199+E199)</f>
        <v>761.98729308668271</v>
      </c>
      <c r="C199" s="19">
        <f>IF(A199&gt;'Calcul TAEG'!$C$3*12,0,'Calcul TAEG'!$C$12)</f>
        <v>730.73729308668271</v>
      </c>
      <c r="D199" s="20">
        <f>IF(A199&gt;'Calcul TAEG'!$C$3*12,0,('Calcul TAEG'!$C$4/12)*F198)</f>
        <v>40.690873616880481</v>
      </c>
      <c r="E199" s="21">
        <f>IF(A199&gt;'Calcul TAEG'!$C$3*12,0,('Calcul TAEG'!$C$5/12)*'Calcul TAEG'!$C$2)</f>
        <v>31.250000000000004</v>
      </c>
      <c r="F199" s="22">
        <f>IF(A199&gt;'Calcul TAEG'!$C$3*12,0,F198-(C199-D199))</f>
        <v>29828.108793190557</v>
      </c>
    </row>
    <row r="200" spans="1:6" ht="13" x14ac:dyDescent="0.15">
      <c r="A200" s="18">
        <v>199</v>
      </c>
      <c r="B200" s="19">
        <f>IF(A200&gt;'Calcul TAEG'!$C$3*12,0,C200+E200)</f>
        <v>761.98729308668271</v>
      </c>
      <c r="C200" s="19">
        <f>IF(A200&gt;'Calcul TAEG'!$C$3*12,0,'Calcul TAEG'!$C$12)</f>
        <v>730.73729308668271</v>
      </c>
      <c r="D200" s="20">
        <f>IF(A200&gt;'Calcul TAEG'!$C$3*12,0,('Calcul TAEG'!$C$4/12)*F199)</f>
        <v>39.770811724254074</v>
      </c>
      <c r="E200" s="21">
        <f>IF(A200&gt;'Calcul TAEG'!$C$3*12,0,('Calcul TAEG'!$C$5/12)*'Calcul TAEG'!$C$2)</f>
        <v>31.250000000000004</v>
      </c>
      <c r="F200" s="22">
        <f>IF(A200&gt;'Calcul TAEG'!$C$3*12,0,F199-(C200-D200))</f>
        <v>29137.142311828127</v>
      </c>
    </row>
    <row r="201" spans="1:6" ht="13" x14ac:dyDescent="0.15">
      <c r="A201" s="18">
        <v>200</v>
      </c>
      <c r="B201" s="19">
        <f>IF(A201&gt;'Calcul TAEG'!$C$3*12,0,C201+E201)</f>
        <v>761.98729308668271</v>
      </c>
      <c r="C201" s="19">
        <f>IF(A201&gt;'Calcul TAEG'!$C$3*12,0,'Calcul TAEG'!$C$12)</f>
        <v>730.73729308668271</v>
      </c>
      <c r="D201" s="20">
        <f>IF(A201&gt;'Calcul TAEG'!$C$3*12,0,('Calcul TAEG'!$C$4/12)*F200)</f>
        <v>38.8495230824375</v>
      </c>
      <c r="E201" s="21">
        <f>IF(A201&gt;'Calcul TAEG'!$C$3*12,0,('Calcul TAEG'!$C$5/12)*'Calcul TAEG'!$C$2)</f>
        <v>31.250000000000004</v>
      </c>
      <c r="F201" s="22">
        <f>IF(A201&gt;'Calcul TAEG'!$C$3*12,0,F200-(C201-D201))</f>
        <v>28445.254541823881</v>
      </c>
    </row>
    <row r="202" spans="1:6" ht="13" x14ac:dyDescent="0.15">
      <c r="A202" s="18">
        <v>201</v>
      </c>
      <c r="B202" s="19">
        <f>IF(A202&gt;'Calcul TAEG'!$C$3*12,0,C202+E202)</f>
        <v>761.98729308668271</v>
      </c>
      <c r="C202" s="19">
        <f>IF(A202&gt;'Calcul TAEG'!$C$3*12,0,'Calcul TAEG'!$C$12)</f>
        <v>730.73729308668271</v>
      </c>
      <c r="D202" s="20">
        <f>IF(A202&gt;'Calcul TAEG'!$C$3*12,0,('Calcul TAEG'!$C$4/12)*F201)</f>
        <v>37.927006055765176</v>
      </c>
      <c r="E202" s="21">
        <f>IF(A202&gt;'Calcul TAEG'!$C$3*12,0,('Calcul TAEG'!$C$5/12)*'Calcul TAEG'!$C$2)</f>
        <v>31.250000000000004</v>
      </c>
      <c r="F202" s="22">
        <f>IF(A202&gt;'Calcul TAEG'!$C$3*12,0,F201-(C202-D202))</f>
        <v>27752.444254792965</v>
      </c>
    </row>
    <row r="203" spans="1:6" ht="13" x14ac:dyDescent="0.15">
      <c r="A203" s="18">
        <v>202</v>
      </c>
      <c r="B203" s="19">
        <f>IF(A203&gt;'Calcul TAEG'!$C$3*12,0,C203+E203)</f>
        <v>761.98729308668271</v>
      </c>
      <c r="C203" s="19">
        <f>IF(A203&gt;'Calcul TAEG'!$C$3*12,0,'Calcul TAEG'!$C$12)</f>
        <v>730.73729308668271</v>
      </c>
      <c r="D203" s="20">
        <f>IF(A203&gt;'Calcul TAEG'!$C$3*12,0,('Calcul TAEG'!$C$4/12)*F202)</f>
        <v>37.003259006390621</v>
      </c>
      <c r="E203" s="21">
        <f>IF(A203&gt;'Calcul TAEG'!$C$3*12,0,('Calcul TAEG'!$C$5/12)*'Calcul TAEG'!$C$2)</f>
        <v>31.250000000000004</v>
      </c>
      <c r="F203" s="22">
        <f>IF(A203&gt;'Calcul TAEG'!$C$3*12,0,F202-(C203-D203))</f>
        <v>27058.710220712674</v>
      </c>
    </row>
    <row r="204" spans="1:6" ht="13" x14ac:dyDescent="0.15">
      <c r="A204" s="18">
        <v>203</v>
      </c>
      <c r="B204" s="19">
        <f>IF(A204&gt;'Calcul TAEG'!$C$3*12,0,C204+E204)</f>
        <v>761.98729308668271</v>
      </c>
      <c r="C204" s="19">
        <f>IF(A204&gt;'Calcul TAEG'!$C$3*12,0,'Calcul TAEG'!$C$12)</f>
        <v>730.73729308668271</v>
      </c>
      <c r="D204" s="20">
        <f>IF(A204&gt;'Calcul TAEG'!$C$3*12,0,('Calcul TAEG'!$C$4/12)*F203)</f>
        <v>36.078280294283566</v>
      </c>
      <c r="E204" s="21">
        <f>IF(A204&gt;'Calcul TAEG'!$C$3*12,0,('Calcul TAEG'!$C$5/12)*'Calcul TAEG'!$C$2)</f>
        <v>31.250000000000004</v>
      </c>
      <c r="F204" s="22">
        <f>IF(A204&gt;'Calcul TAEG'!$C$3*12,0,F203-(C204-D204))</f>
        <v>26364.051207920274</v>
      </c>
    </row>
    <row r="205" spans="1:6" ht="13" x14ac:dyDescent="0.15">
      <c r="A205" s="18">
        <v>204</v>
      </c>
      <c r="B205" s="19">
        <f>IF(A205&gt;'Calcul TAEG'!$C$3*12,0,C205+E205)</f>
        <v>761.98729308668271</v>
      </c>
      <c r="C205" s="19">
        <f>IF(A205&gt;'Calcul TAEG'!$C$3*12,0,'Calcul TAEG'!$C$12)</f>
        <v>730.73729308668271</v>
      </c>
      <c r="D205" s="20">
        <f>IF(A205&gt;'Calcul TAEG'!$C$3*12,0,('Calcul TAEG'!$C$4/12)*F204)</f>
        <v>35.152068277227031</v>
      </c>
      <c r="E205" s="21">
        <f>IF(A205&gt;'Calcul TAEG'!$C$3*12,0,('Calcul TAEG'!$C$5/12)*'Calcul TAEG'!$C$2)</f>
        <v>31.250000000000004</v>
      </c>
      <c r="F205" s="22">
        <f>IF(A205&gt;'Calcul TAEG'!$C$3*12,0,F204-(C205-D205))</f>
        <v>25668.465983110818</v>
      </c>
    </row>
    <row r="206" spans="1:6" ht="13" x14ac:dyDescent="0.15">
      <c r="A206" s="18">
        <v>205</v>
      </c>
      <c r="B206" s="19">
        <f>IF(A206&gt;'Calcul TAEG'!$C$3*12,0,C206+E206)</f>
        <v>761.98729308668271</v>
      </c>
      <c r="C206" s="19">
        <f>IF(A206&gt;'Calcul TAEG'!$C$3*12,0,'Calcul TAEG'!$C$12)</f>
        <v>730.73729308668271</v>
      </c>
      <c r="D206" s="20">
        <f>IF(A206&gt;'Calcul TAEG'!$C$3*12,0,('Calcul TAEG'!$C$4/12)*F205)</f>
        <v>34.22462131081442</v>
      </c>
      <c r="E206" s="21">
        <f>IF(A206&gt;'Calcul TAEG'!$C$3*12,0,('Calcul TAEG'!$C$5/12)*'Calcul TAEG'!$C$2)</f>
        <v>31.250000000000004</v>
      </c>
      <c r="F206" s="22">
        <f>IF(A206&gt;'Calcul TAEG'!$C$3*12,0,F205-(C206-D206))</f>
        <v>24971.95331133495</v>
      </c>
    </row>
    <row r="207" spans="1:6" ht="13" x14ac:dyDescent="0.15">
      <c r="A207" s="18">
        <v>206</v>
      </c>
      <c r="B207" s="19">
        <f>IF(A207&gt;'Calcul TAEG'!$C$3*12,0,C207+E207)</f>
        <v>761.98729308668271</v>
      </c>
      <c r="C207" s="19">
        <f>IF(A207&gt;'Calcul TAEG'!$C$3*12,0,'Calcul TAEG'!$C$12)</f>
        <v>730.73729308668271</v>
      </c>
      <c r="D207" s="20">
        <f>IF(A207&gt;'Calcul TAEG'!$C$3*12,0,('Calcul TAEG'!$C$4/12)*F206)</f>
        <v>33.295937748446597</v>
      </c>
      <c r="E207" s="21">
        <f>IF(A207&gt;'Calcul TAEG'!$C$3*12,0,('Calcul TAEG'!$C$5/12)*'Calcul TAEG'!$C$2)</f>
        <v>31.250000000000004</v>
      </c>
      <c r="F207" s="22">
        <f>IF(A207&gt;'Calcul TAEG'!$C$3*12,0,F206-(C207-D207))</f>
        <v>24274.511955996713</v>
      </c>
    </row>
    <row r="208" spans="1:6" ht="13" x14ac:dyDescent="0.15">
      <c r="A208" s="18">
        <v>207</v>
      </c>
      <c r="B208" s="19">
        <f>IF(A208&gt;'Calcul TAEG'!$C$3*12,0,C208+E208)</f>
        <v>761.98729308668271</v>
      </c>
      <c r="C208" s="19">
        <f>IF(A208&gt;'Calcul TAEG'!$C$3*12,0,'Calcul TAEG'!$C$12)</f>
        <v>730.73729308668271</v>
      </c>
      <c r="D208" s="20">
        <f>IF(A208&gt;'Calcul TAEG'!$C$3*12,0,('Calcul TAEG'!$C$4/12)*F207)</f>
        <v>32.366015941328953</v>
      </c>
      <c r="E208" s="21">
        <f>IF(A208&gt;'Calcul TAEG'!$C$3*12,0,('Calcul TAEG'!$C$5/12)*'Calcul TAEG'!$C$2)</f>
        <v>31.250000000000004</v>
      </c>
      <c r="F208" s="22">
        <f>IF(A208&gt;'Calcul TAEG'!$C$3*12,0,F207-(C208-D208))</f>
        <v>23576.14067885136</v>
      </c>
    </row>
    <row r="209" spans="1:6" ht="13" x14ac:dyDescent="0.15">
      <c r="A209" s="18">
        <v>208</v>
      </c>
      <c r="B209" s="19">
        <f>IF(A209&gt;'Calcul TAEG'!$C$3*12,0,C209+E209)</f>
        <v>761.98729308668271</v>
      </c>
      <c r="C209" s="19">
        <f>IF(A209&gt;'Calcul TAEG'!$C$3*12,0,'Calcul TAEG'!$C$12)</f>
        <v>730.73729308668271</v>
      </c>
      <c r="D209" s="20">
        <f>IF(A209&gt;'Calcul TAEG'!$C$3*12,0,('Calcul TAEG'!$C$4/12)*F208)</f>
        <v>31.434854238468478</v>
      </c>
      <c r="E209" s="21">
        <f>IF(A209&gt;'Calcul TAEG'!$C$3*12,0,('Calcul TAEG'!$C$5/12)*'Calcul TAEG'!$C$2)</f>
        <v>31.250000000000004</v>
      </c>
      <c r="F209" s="22">
        <f>IF(A209&gt;'Calcul TAEG'!$C$3*12,0,F208-(C209-D209))</f>
        <v>22876.838240003144</v>
      </c>
    </row>
    <row r="210" spans="1:6" ht="13" x14ac:dyDescent="0.15">
      <c r="A210" s="18">
        <v>209</v>
      </c>
      <c r="B210" s="19">
        <f>IF(A210&gt;'Calcul TAEG'!$C$3*12,0,C210+E210)</f>
        <v>761.98729308668271</v>
      </c>
      <c r="C210" s="19">
        <f>IF(A210&gt;'Calcul TAEG'!$C$3*12,0,'Calcul TAEG'!$C$12)</f>
        <v>730.73729308668271</v>
      </c>
      <c r="D210" s="20">
        <f>IF(A210&gt;'Calcul TAEG'!$C$3*12,0,('Calcul TAEG'!$C$4/12)*F209)</f>
        <v>30.502450986670858</v>
      </c>
      <c r="E210" s="21">
        <f>IF(A210&gt;'Calcul TAEG'!$C$3*12,0,('Calcul TAEG'!$C$5/12)*'Calcul TAEG'!$C$2)</f>
        <v>31.250000000000004</v>
      </c>
      <c r="F210" s="22">
        <f>IF(A210&gt;'Calcul TAEG'!$C$3*12,0,F209-(C210-D210))</f>
        <v>22176.603397903131</v>
      </c>
    </row>
    <row r="211" spans="1:6" ht="13" x14ac:dyDescent="0.15">
      <c r="A211" s="18">
        <v>210</v>
      </c>
      <c r="B211" s="19">
        <f>IF(A211&gt;'Calcul TAEG'!$C$3*12,0,C211+E211)</f>
        <v>761.98729308668271</v>
      </c>
      <c r="C211" s="19">
        <f>IF(A211&gt;'Calcul TAEG'!$C$3*12,0,'Calcul TAEG'!$C$12)</f>
        <v>730.73729308668271</v>
      </c>
      <c r="D211" s="20">
        <f>IF(A211&gt;'Calcul TAEG'!$C$3*12,0,('Calcul TAEG'!$C$4/12)*F210)</f>
        <v>29.568804530537506</v>
      </c>
      <c r="E211" s="21">
        <f>IF(A211&gt;'Calcul TAEG'!$C$3*12,0,('Calcul TAEG'!$C$5/12)*'Calcul TAEG'!$C$2)</f>
        <v>31.250000000000004</v>
      </c>
      <c r="F211" s="22">
        <f>IF(A211&gt;'Calcul TAEG'!$C$3*12,0,F210-(C211-D211))</f>
        <v>21475.434909346986</v>
      </c>
    </row>
    <row r="212" spans="1:6" ht="13" x14ac:dyDescent="0.15">
      <c r="A212" s="18">
        <v>211</v>
      </c>
      <c r="B212" s="19">
        <f>IF(A212&gt;'Calcul TAEG'!$C$3*12,0,C212+E212)</f>
        <v>761.98729308668271</v>
      </c>
      <c r="C212" s="19">
        <f>IF(A212&gt;'Calcul TAEG'!$C$3*12,0,'Calcul TAEG'!$C$12)</f>
        <v>730.73729308668271</v>
      </c>
      <c r="D212" s="20">
        <f>IF(A212&gt;'Calcul TAEG'!$C$3*12,0,('Calcul TAEG'!$C$4/12)*F211)</f>
        <v>28.633913212462648</v>
      </c>
      <c r="E212" s="21">
        <f>IF(A212&gt;'Calcul TAEG'!$C$3*12,0,('Calcul TAEG'!$C$5/12)*'Calcul TAEG'!$C$2)</f>
        <v>31.250000000000004</v>
      </c>
      <c r="F212" s="22">
        <f>IF(A212&gt;'Calcul TAEG'!$C$3*12,0,F211-(C212-D212))</f>
        <v>20773.331529472765</v>
      </c>
    </row>
    <row r="213" spans="1:6" ht="13" x14ac:dyDescent="0.15">
      <c r="A213" s="18">
        <v>212</v>
      </c>
      <c r="B213" s="19">
        <f>IF(A213&gt;'Calcul TAEG'!$C$3*12,0,C213+E213)</f>
        <v>761.98729308668271</v>
      </c>
      <c r="C213" s="19">
        <f>IF(A213&gt;'Calcul TAEG'!$C$3*12,0,'Calcul TAEG'!$C$12)</f>
        <v>730.73729308668271</v>
      </c>
      <c r="D213" s="20">
        <f>IF(A213&gt;'Calcul TAEG'!$C$3*12,0,('Calcul TAEG'!$C$4/12)*F212)</f>
        <v>27.697775372630353</v>
      </c>
      <c r="E213" s="21">
        <f>IF(A213&gt;'Calcul TAEG'!$C$3*12,0,('Calcul TAEG'!$C$5/12)*'Calcul TAEG'!$C$2)</f>
        <v>31.250000000000004</v>
      </c>
      <c r="F213" s="22">
        <f>IF(A213&gt;'Calcul TAEG'!$C$3*12,0,F212-(C213-D213))</f>
        <v>20070.292011758713</v>
      </c>
    </row>
    <row r="214" spans="1:6" ht="13" x14ac:dyDescent="0.15">
      <c r="A214" s="18">
        <v>213</v>
      </c>
      <c r="B214" s="19">
        <f>IF(A214&gt;'Calcul TAEG'!$C$3*12,0,C214+E214)</f>
        <v>761.98729308668271</v>
      </c>
      <c r="C214" s="19">
        <f>IF(A214&gt;'Calcul TAEG'!$C$3*12,0,'Calcul TAEG'!$C$12)</f>
        <v>730.73729308668271</v>
      </c>
      <c r="D214" s="20">
        <f>IF(A214&gt;'Calcul TAEG'!$C$3*12,0,('Calcul TAEG'!$C$4/12)*F213)</f>
        <v>26.760389349011618</v>
      </c>
      <c r="E214" s="21">
        <f>IF(A214&gt;'Calcul TAEG'!$C$3*12,0,('Calcul TAEG'!$C$5/12)*'Calcul TAEG'!$C$2)</f>
        <v>31.250000000000004</v>
      </c>
      <c r="F214" s="22">
        <f>IF(A214&gt;'Calcul TAEG'!$C$3*12,0,F213-(C214-D214))</f>
        <v>19366.315108021041</v>
      </c>
    </row>
    <row r="215" spans="1:6" ht="13" x14ac:dyDescent="0.15">
      <c r="A215" s="18">
        <v>214</v>
      </c>
      <c r="B215" s="19">
        <f>IF(A215&gt;'Calcul TAEG'!$C$3*12,0,C215+E215)</f>
        <v>761.98729308668271</v>
      </c>
      <c r="C215" s="19">
        <f>IF(A215&gt;'Calcul TAEG'!$C$3*12,0,'Calcul TAEG'!$C$12)</f>
        <v>730.73729308668271</v>
      </c>
      <c r="D215" s="20">
        <f>IF(A215&gt;'Calcul TAEG'!$C$3*12,0,('Calcul TAEG'!$C$4/12)*F214)</f>
        <v>25.821753477361387</v>
      </c>
      <c r="E215" s="21">
        <f>IF(A215&gt;'Calcul TAEG'!$C$3*12,0,('Calcul TAEG'!$C$5/12)*'Calcul TAEG'!$C$2)</f>
        <v>31.250000000000004</v>
      </c>
      <c r="F215" s="22">
        <f>IF(A215&gt;'Calcul TAEG'!$C$3*12,0,F214-(C215-D215))</f>
        <v>18661.399568411718</v>
      </c>
    </row>
    <row r="216" spans="1:6" ht="13" x14ac:dyDescent="0.15">
      <c r="A216" s="18">
        <v>215</v>
      </c>
      <c r="B216" s="19">
        <f>IF(A216&gt;'Calcul TAEG'!$C$3*12,0,C216+E216)</f>
        <v>761.98729308668271</v>
      </c>
      <c r="C216" s="19">
        <f>IF(A216&gt;'Calcul TAEG'!$C$3*12,0,'Calcul TAEG'!$C$12)</f>
        <v>730.73729308668271</v>
      </c>
      <c r="D216" s="20">
        <f>IF(A216&gt;'Calcul TAEG'!$C$3*12,0,('Calcul TAEG'!$C$4/12)*F215)</f>
        <v>24.881866091215624</v>
      </c>
      <c r="E216" s="21">
        <f>IF(A216&gt;'Calcul TAEG'!$C$3*12,0,('Calcul TAEG'!$C$5/12)*'Calcul TAEG'!$C$2)</f>
        <v>31.250000000000004</v>
      </c>
      <c r="F216" s="22">
        <f>IF(A216&gt;'Calcul TAEG'!$C$3*12,0,F215-(C216-D216))</f>
        <v>17955.544141416252</v>
      </c>
    </row>
    <row r="217" spans="1:6" ht="13" x14ac:dyDescent="0.15">
      <c r="A217" s="18">
        <v>216</v>
      </c>
      <c r="B217" s="19">
        <f>IF(A217&gt;'Calcul TAEG'!$C$3*12,0,C217+E217)</f>
        <v>761.98729308668271</v>
      </c>
      <c r="C217" s="19">
        <f>IF(A217&gt;'Calcul TAEG'!$C$3*12,0,'Calcul TAEG'!$C$12)</f>
        <v>730.73729308668271</v>
      </c>
      <c r="D217" s="20">
        <f>IF(A217&gt;'Calcul TAEG'!$C$3*12,0,('Calcul TAEG'!$C$4/12)*F216)</f>
        <v>23.940725521888336</v>
      </c>
      <c r="E217" s="21">
        <f>IF(A217&gt;'Calcul TAEG'!$C$3*12,0,('Calcul TAEG'!$C$5/12)*'Calcul TAEG'!$C$2)</f>
        <v>31.250000000000004</v>
      </c>
      <c r="F217" s="22">
        <f>IF(A217&gt;'Calcul TAEG'!$C$3*12,0,F216-(C217-D217))</f>
        <v>17248.747573851459</v>
      </c>
    </row>
    <row r="218" spans="1:6" ht="13" x14ac:dyDescent="0.15">
      <c r="A218" s="18">
        <v>217</v>
      </c>
      <c r="B218" s="19">
        <f>IF(A218&gt;'Calcul TAEG'!$C$3*12,0,C218+E218)</f>
        <v>761.98729308668271</v>
      </c>
      <c r="C218" s="19">
        <f>IF(A218&gt;'Calcul TAEG'!$C$3*12,0,'Calcul TAEG'!$C$12)</f>
        <v>730.73729308668271</v>
      </c>
      <c r="D218" s="20">
        <f>IF(A218&gt;'Calcul TAEG'!$C$3*12,0,('Calcul TAEG'!$C$4/12)*F217)</f>
        <v>22.99833009846861</v>
      </c>
      <c r="E218" s="21">
        <f>IF(A218&gt;'Calcul TAEG'!$C$3*12,0,('Calcul TAEG'!$C$5/12)*'Calcul TAEG'!$C$2)</f>
        <v>31.250000000000004</v>
      </c>
      <c r="F218" s="22">
        <f>IF(A218&gt;'Calcul TAEG'!$C$3*12,0,F217-(C218-D218))</f>
        <v>16541.008610863246</v>
      </c>
    </row>
    <row r="219" spans="1:6" ht="13" x14ac:dyDescent="0.15">
      <c r="A219" s="18">
        <v>218</v>
      </c>
      <c r="B219" s="19">
        <f>IF(A219&gt;'Calcul TAEG'!$C$3*12,0,C219+E219)</f>
        <v>761.98729308668271</v>
      </c>
      <c r="C219" s="19">
        <f>IF(A219&gt;'Calcul TAEG'!$C$3*12,0,'Calcul TAEG'!$C$12)</f>
        <v>730.73729308668271</v>
      </c>
      <c r="D219" s="20">
        <f>IF(A219&gt;'Calcul TAEG'!$C$3*12,0,('Calcul TAEG'!$C$4/12)*F218)</f>
        <v>22.054678147817661</v>
      </c>
      <c r="E219" s="21">
        <f>IF(A219&gt;'Calcul TAEG'!$C$3*12,0,('Calcul TAEG'!$C$5/12)*'Calcul TAEG'!$C$2)</f>
        <v>31.250000000000004</v>
      </c>
      <c r="F219" s="22">
        <f>IF(A219&gt;'Calcul TAEG'!$C$3*12,0,F218-(C219-D219))</f>
        <v>15832.325995924381</v>
      </c>
    </row>
    <row r="220" spans="1:6" ht="13" x14ac:dyDescent="0.15">
      <c r="A220" s="18">
        <v>219</v>
      </c>
      <c r="B220" s="19">
        <f>IF(A220&gt;'Calcul TAEG'!$C$3*12,0,C220+E220)</f>
        <v>761.98729308668271</v>
      </c>
      <c r="C220" s="19">
        <f>IF(A220&gt;'Calcul TAEG'!$C$3*12,0,'Calcul TAEG'!$C$12)</f>
        <v>730.73729308668271</v>
      </c>
      <c r="D220" s="20">
        <f>IF(A220&gt;'Calcul TAEG'!$C$3*12,0,('Calcul TAEG'!$C$4/12)*F219)</f>
        <v>21.109767994565839</v>
      </c>
      <c r="E220" s="21">
        <f>IF(A220&gt;'Calcul TAEG'!$C$3*12,0,('Calcul TAEG'!$C$5/12)*'Calcul TAEG'!$C$2)</f>
        <v>31.250000000000004</v>
      </c>
      <c r="F220" s="22">
        <f>IF(A220&gt;'Calcul TAEG'!$C$3*12,0,F219-(C220-D220))</f>
        <v>15122.698470832263</v>
      </c>
    </row>
    <row r="221" spans="1:6" ht="13" x14ac:dyDescent="0.15">
      <c r="A221" s="18">
        <v>220</v>
      </c>
      <c r="B221" s="19">
        <f>IF(A221&gt;'Calcul TAEG'!$C$3*12,0,C221+E221)</f>
        <v>761.98729308668271</v>
      </c>
      <c r="C221" s="19">
        <f>IF(A221&gt;'Calcul TAEG'!$C$3*12,0,'Calcul TAEG'!$C$12)</f>
        <v>730.73729308668271</v>
      </c>
      <c r="D221" s="20">
        <f>IF(A221&gt;'Calcul TAEG'!$C$3*12,0,('Calcul TAEG'!$C$4/12)*F220)</f>
        <v>20.163597961109684</v>
      </c>
      <c r="E221" s="21">
        <f>IF(A221&gt;'Calcul TAEG'!$C$3*12,0,('Calcul TAEG'!$C$5/12)*'Calcul TAEG'!$C$2)</f>
        <v>31.250000000000004</v>
      </c>
      <c r="F221" s="22">
        <f>IF(A221&gt;'Calcul TAEG'!$C$3*12,0,F220-(C221-D221))</f>
        <v>14412.12477570669</v>
      </c>
    </row>
    <row r="222" spans="1:6" ht="13" x14ac:dyDescent="0.15">
      <c r="A222" s="18">
        <v>221</v>
      </c>
      <c r="B222" s="19">
        <f>IF(A222&gt;'Calcul TAEG'!$C$3*12,0,C222+E222)</f>
        <v>761.98729308668271</v>
      </c>
      <c r="C222" s="19">
        <f>IF(A222&gt;'Calcul TAEG'!$C$3*12,0,'Calcul TAEG'!$C$12)</f>
        <v>730.73729308668271</v>
      </c>
      <c r="D222" s="20">
        <f>IF(A222&gt;'Calcul TAEG'!$C$3*12,0,('Calcul TAEG'!$C$4/12)*F221)</f>
        <v>19.21616636760892</v>
      </c>
      <c r="E222" s="21">
        <f>IF(A222&gt;'Calcul TAEG'!$C$3*12,0,('Calcul TAEG'!$C$5/12)*'Calcul TAEG'!$C$2)</f>
        <v>31.250000000000004</v>
      </c>
      <c r="F222" s="22">
        <f>IF(A222&gt;'Calcul TAEG'!$C$3*12,0,F221-(C222-D222))</f>
        <v>13700.603648987617</v>
      </c>
    </row>
    <row r="223" spans="1:6" ht="13" x14ac:dyDescent="0.15">
      <c r="A223" s="18">
        <v>222</v>
      </c>
      <c r="B223" s="19">
        <f>IF(A223&gt;'Calcul TAEG'!$C$3*12,0,C223+E223)</f>
        <v>761.98729308668271</v>
      </c>
      <c r="C223" s="19">
        <f>IF(A223&gt;'Calcul TAEG'!$C$3*12,0,'Calcul TAEG'!$C$12)</f>
        <v>730.73729308668271</v>
      </c>
      <c r="D223" s="20">
        <f>IF(A223&gt;'Calcul TAEG'!$C$3*12,0,('Calcul TAEG'!$C$4/12)*F222)</f>
        <v>18.267471531983489</v>
      </c>
      <c r="E223" s="21">
        <f>IF(A223&gt;'Calcul TAEG'!$C$3*12,0,('Calcul TAEG'!$C$5/12)*'Calcul TAEG'!$C$2)</f>
        <v>31.250000000000004</v>
      </c>
      <c r="F223" s="22">
        <f>IF(A223&gt;'Calcul TAEG'!$C$3*12,0,F222-(C223-D223))</f>
        <v>12988.133827432917</v>
      </c>
    </row>
    <row r="224" spans="1:6" ht="13" x14ac:dyDescent="0.15">
      <c r="A224" s="18">
        <v>223</v>
      </c>
      <c r="B224" s="19">
        <f>IF(A224&gt;'Calcul TAEG'!$C$3*12,0,C224+E224)</f>
        <v>761.98729308668271</v>
      </c>
      <c r="C224" s="19">
        <f>IF(A224&gt;'Calcul TAEG'!$C$3*12,0,'Calcul TAEG'!$C$12)</f>
        <v>730.73729308668271</v>
      </c>
      <c r="D224" s="20">
        <f>IF(A224&gt;'Calcul TAEG'!$C$3*12,0,('Calcul TAEG'!$C$4/12)*F223)</f>
        <v>17.317511769910556</v>
      </c>
      <c r="E224" s="21">
        <f>IF(A224&gt;'Calcul TAEG'!$C$3*12,0,('Calcul TAEG'!$C$5/12)*'Calcul TAEG'!$C$2)</f>
        <v>31.250000000000004</v>
      </c>
      <c r="F224" s="22">
        <f>IF(A224&gt;'Calcul TAEG'!$C$3*12,0,F223-(C224-D224))</f>
        <v>12274.714046116145</v>
      </c>
    </row>
    <row r="225" spans="1:6" ht="13" x14ac:dyDescent="0.15">
      <c r="A225" s="18">
        <v>224</v>
      </c>
      <c r="B225" s="19">
        <f>IF(A225&gt;'Calcul TAEG'!$C$3*12,0,C225+E225)</f>
        <v>761.98729308668271</v>
      </c>
      <c r="C225" s="19">
        <f>IF(A225&gt;'Calcul TAEG'!$C$3*12,0,'Calcul TAEG'!$C$12)</f>
        <v>730.73729308668271</v>
      </c>
      <c r="D225" s="20">
        <f>IF(A225&gt;'Calcul TAEG'!$C$3*12,0,('Calcul TAEG'!$C$4/12)*F224)</f>
        <v>16.366285394821528</v>
      </c>
      <c r="E225" s="21">
        <f>IF(A225&gt;'Calcul TAEG'!$C$3*12,0,('Calcul TAEG'!$C$5/12)*'Calcul TAEG'!$C$2)</f>
        <v>31.250000000000004</v>
      </c>
      <c r="F225" s="22">
        <f>IF(A225&gt;'Calcul TAEG'!$C$3*12,0,F224-(C225-D225))</f>
        <v>11560.343038424284</v>
      </c>
    </row>
    <row r="226" spans="1:6" ht="13" x14ac:dyDescent="0.15">
      <c r="A226" s="18">
        <v>225</v>
      </c>
      <c r="B226" s="19">
        <f>IF(A226&gt;'Calcul TAEG'!$C$3*12,0,C226+E226)</f>
        <v>761.98729308668271</v>
      </c>
      <c r="C226" s="19">
        <f>IF(A226&gt;'Calcul TAEG'!$C$3*12,0,'Calcul TAEG'!$C$12)</f>
        <v>730.73729308668271</v>
      </c>
      <c r="D226" s="20">
        <f>IF(A226&gt;'Calcul TAEG'!$C$3*12,0,('Calcul TAEG'!$C$4/12)*F225)</f>
        <v>15.413790717899044</v>
      </c>
      <c r="E226" s="21">
        <f>IF(A226&gt;'Calcul TAEG'!$C$3*12,0,('Calcul TAEG'!$C$5/12)*'Calcul TAEG'!$C$2)</f>
        <v>31.250000000000004</v>
      </c>
      <c r="F226" s="22">
        <f>IF(A226&gt;'Calcul TAEG'!$C$3*12,0,F225-(C226-D226))</f>
        <v>10845.019536055501</v>
      </c>
    </row>
    <row r="227" spans="1:6" ht="13" x14ac:dyDescent="0.15">
      <c r="A227" s="18">
        <v>226</v>
      </c>
      <c r="B227" s="19">
        <f>IF(A227&gt;'Calcul TAEG'!$C$3*12,0,C227+E227)</f>
        <v>761.98729308668271</v>
      </c>
      <c r="C227" s="19">
        <f>IF(A227&gt;'Calcul TAEG'!$C$3*12,0,'Calcul TAEG'!$C$12)</f>
        <v>730.73729308668271</v>
      </c>
      <c r="D227" s="20">
        <f>IF(A227&gt;'Calcul TAEG'!$C$3*12,0,('Calcul TAEG'!$C$4/12)*F226)</f>
        <v>14.460026048074001</v>
      </c>
      <c r="E227" s="21">
        <f>IF(A227&gt;'Calcul TAEG'!$C$3*12,0,('Calcul TAEG'!$C$5/12)*'Calcul TAEG'!$C$2)</f>
        <v>31.250000000000004</v>
      </c>
      <c r="F227" s="22">
        <f>IF(A227&gt;'Calcul TAEG'!$C$3*12,0,F226-(C227-D227))</f>
        <v>10128.742269016891</v>
      </c>
    </row>
    <row r="228" spans="1:6" ht="13" x14ac:dyDescent="0.15">
      <c r="A228" s="18">
        <v>227</v>
      </c>
      <c r="B228" s="19">
        <f>IF(A228&gt;'Calcul TAEG'!$C$3*12,0,C228+E228)</f>
        <v>761.98729308668271</v>
      </c>
      <c r="C228" s="19">
        <f>IF(A228&gt;'Calcul TAEG'!$C$3*12,0,'Calcul TAEG'!$C$12)</f>
        <v>730.73729308668271</v>
      </c>
      <c r="D228" s="20">
        <f>IF(A228&gt;'Calcul TAEG'!$C$3*12,0,('Calcul TAEG'!$C$4/12)*F227)</f>
        <v>13.504989692022521</v>
      </c>
      <c r="E228" s="21">
        <f>IF(A228&gt;'Calcul TAEG'!$C$3*12,0,('Calcul TAEG'!$C$5/12)*'Calcul TAEG'!$C$2)</f>
        <v>31.250000000000004</v>
      </c>
      <c r="F228" s="22">
        <f>IF(A228&gt;'Calcul TAEG'!$C$3*12,0,F227-(C228-D228))</f>
        <v>9411.5099656222319</v>
      </c>
    </row>
    <row r="229" spans="1:6" ht="13" x14ac:dyDescent="0.15">
      <c r="A229" s="18">
        <v>228</v>
      </c>
      <c r="B229" s="19">
        <f>IF(A229&gt;'Calcul TAEG'!$C$3*12,0,C229+E229)</f>
        <v>761.98729308668271</v>
      </c>
      <c r="C229" s="19">
        <f>IF(A229&gt;'Calcul TAEG'!$C$3*12,0,'Calcul TAEG'!$C$12)</f>
        <v>730.73729308668271</v>
      </c>
      <c r="D229" s="20">
        <f>IF(A229&gt;'Calcul TAEG'!$C$3*12,0,('Calcul TAEG'!$C$4/12)*F228)</f>
        <v>12.548679954162976</v>
      </c>
      <c r="E229" s="21">
        <f>IF(A229&gt;'Calcul TAEG'!$C$3*12,0,('Calcul TAEG'!$C$5/12)*'Calcul TAEG'!$C$2)</f>
        <v>31.250000000000004</v>
      </c>
      <c r="F229" s="22">
        <f>IF(A229&gt;'Calcul TAEG'!$C$3*12,0,F228-(C229-D229))</f>
        <v>8693.3213524897128</v>
      </c>
    </row>
    <row r="230" spans="1:6" ht="13" x14ac:dyDescent="0.15">
      <c r="A230" s="18">
        <v>229</v>
      </c>
      <c r="B230" s="19">
        <f>IF(A230&gt;'Calcul TAEG'!$C$3*12,0,C230+E230)</f>
        <v>761.98729308668271</v>
      </c>
      <c r="C230" s="19">
        <f>IF(A230&gt;'Calcul TAEG'!$C$3*12,0,'Calcul TAEG'!$C$12)</f>
        <v>730.73729308668271</v>
      </c>
      <c r="D230" s="20">
        <f>IF(A230&gt;'Calcul TAEG'!$C$3*12,0,('Calcul TAEG'!$C$4/12)*F229)</f>
        <v>11.59109513665295</v>
      </c>
      <c r="E230" s="21">
        <f>IF(A230&gt;'Calcul TAEG'!$C$3*12,0,('Calcul TAEG'!$C$5/12)*'Calcul TAEG'!$C$2)</f>
        <v>31.250000000000004</v>
      </c>
      <c r="F230" s="22">
        <f>IF(A230&gt;'Calcul TAEG'!$C$3*12,0,F229-(C230-D230))</f>
        <v>7974.1751545396828</v>
      </c>
    </row>
    <row r="231" spans="1:6" ht="13" x14ac:dyDescent="0.15">
      <c r="A231" s="18">
        <v>230</v>
      </c>
      <c r="B231" s="19">
        <f>IF(A231&gt;'Calcul TAEG'!$C$3*12,0,C231+E231)</f>
        <v>761.98729308668271</v>
      </c>
      <c r="C231" s="19">
        <f>IF(A231&gt;'Calcul TAEG'!$C$3*12,0,'Calcul TAEG'!$C$12)</f>
        <v>730.73729308668271</v>
      </c>
      <c r="D231" s="20">
        <f>IF(A231&gt;'Calcul TAEG'!$C$3*12,0,('Calcul TAEG'!$C$4/12)*F230)</f>
        <v>10.632233539386243</v>
      </c>
      <c r="E231" s="21">
        <f>IF(A231&gt;'Calcul TAEG'!$C$3*12,0,('Calcul TAEG'!$C$5/12)*'Calcul TAEG'!$C$2)</f>
        <v>31.250000000000004</v>
      </c>
      <c r="F231" s="22">
        <f>IF(A231&gt;'Calcul TAEG'!$C$3*12,0,F230-(C231-D231))</f>
        <v>7254.0700949923867</v>
      </c>
    </row>
    <row r="232" spans="1:6" ht="13" x14ac:dyDescent="0.15">
      <c r="A232" s="18">
        <v>231</v>
      </c>
      <c r="B232" s="19">
        <f>IF(A232&gt;'Calcul TAEG'!$C$3*12,0,C232+E232)</f>
        <v>761.98729308668271</v>
      </c>
      <c r="C232" s="19">
        <f>IF(A232&gt;'Calcul TAEG'!$C$3*12,0,'Calcul TAEG'!$C$12)</f>
        <v>730.73729308668271</v>
      </c>
      <c r="D232" s="20">
        <f>IF(A232&gt;'Calcul TAEG'!$C$3*12,0,('Calcul TAEG'!$C$4/12)*F231)</f>
        <v>9.6720934599898492</v>
      </c>
      <c r="E232" s="21">
        <f>IF(A232&gt;'Calcul TAEG'!$C$3*12,0,('Calcul TAEG'!$C$5/12)*'Calcul TAEG'!$C$2)</f>
        <v>31.250000000000004</v>
      </c>
      <c r="F232" s="22">
        <f>IF(A232&gt;'Calcul TAEG'!$C$3*12,0,F231-(C232-D232))</f>
        <v>6533.0048953656933</v>
      </c>
    </row>
    <row r="233" spans="1:6" ht="13" x14ac:dyDescent="0.15">
      <c r="A233" s="18">
        <v>232</v>
      </c>
      <c r="B233" s="19">
        <f>IF(A233&gt;'Calcul TAEG'!$C$3*12,0,C233+E233)</f>
        <v>761.98729308668271</v>
      </c>
      <c r="C233" s="19">
        <f>IF(A233&gt;'Calcul TAEG'!$C$3*12,0,'Calcul TAEG'!$C$12)</f>
        <v>730.73729308668271</v>
      </c>
      <c r="D233" s="20">
        <f>IF(A233&gt;'Calcul TAEG'!$C$3*12,0,('Calcul TAEG'!$C$4/12)*F232)</f>
        <v>8.7106731938209236</v>
      </c>
      <c r="E233" s="21">
        <f>IF(A233&gt;'Calcul TAEG'!$C$3*12,0,('Calcul TAEG'!$C$5/12)*'Calcul TAEG'!$C$2)</f>
        <v>31.250000000000004</v>
      </c>
      <c r="F233" s="22">
        <f>IF(A233&gt;'Calcul TAEG'!$C$3*12,0,F232-(C233-D233))</f>
        <v>5810.9782754728312</v>
      </c>
    </row>
    <row r="234" spans="1:6" ht="13" x14ac:dyDescent="0.15">
      <c r="A234" s="18">
        <v>233</v>
      </c>
      <c r="B234" s="19">
        <f>IF(A234&gt;'Calcul TAEG'!$C$3*12,0,C234+E234)</f>
        <v>761.98729308668271</v>
      </c>
      <c r="C234" s="19">
        <f>IF(A234&gt;'Calcul TAEG'!$C$3*12,0,'Calcul TAEG'!$C$12)</f>
        <v>730.73729308668271</v>
      </c>
      <c r="D234" s="20">
        <f>IF(A234&gt;'Calcul TAEG'!$C$3*12,0,('Calcul TAEG'!$C$4/12)*F233)</f>
        <v>7.7479710339637746</v>
      </c>
      <c r="E234" s="21">
        <f>IF(A234&gt;'Calcul TAEG'!$C$3*12,0,('Calcul TAEG'!$C$5/12)*'Calcul TAEG'!$C$2)</f>
        <v>31.250000000000004</v>
      </c>
      <c r="F234" s="22">
        <f>IF(A234&gt;'Calcul TAEG'!$C$3*12,0,F233-(C234-D234))</f>
        <v>5087.988953420112</v>
      </c>
    </row>
    <row r="235" spans="1:6" ht="13" x14ac:dyDescent="0.15">
      <c r="A235" s="18">
        <v>234</v>
      </c>
      <c r="B235" s="19">
        <f>IF(A235&gt;'Calcul TAEG'!$C$3*12,0,C235+E235)</f>
        <v>761.98729308668271</v>
      </c>
      <c r="C235" s="19">
        <f>IF(A235&gt;'Calcul TAEG'!$C$3*12,0,'Calcul TAEG'!$C$12)</f>
        <v>730.73729308668271</v>
      </c>
      <c r="D235" s="20">
        <f>IF(A235&gt;'Calcul TAEG'!$C$3*12,0,('Calcul TAEG'!$C$4/12)*F234)</f>
        <v>6.7839852712268156</v>
      </c>
      <c r="E235" s="21">
        <f>IF(A235&gt;'Calcul TAEG'!$C$3*12,0,('Calcul TAEG'!$C$5/12)*'Calcul TAEG'!$C$2)</f>
        <v>31.250000000000004</v>
      </c>
      <c r="F235" s="22">
        <f>IF(A235&gt;'Calcul TAEG'!$C$3*12,0,F234-(C235-D235))</f>
        <v>4364.0356456046557</v>
      </c>
    </row>
    <row r="236" spans="1:6" ht="13" x14ac:dyDescent="0.15">
      <c r="A236" s="18">
        <v>235</v>
      </c>
      <c r="B236" s="19">
        <f>IF(A236&gt;'Calcul TAEG'!$C$3*12,0,C236+E236)</f>
        <v>761.98729308668271</v>
      </c>
      <c r="C236" s="19">
        <f>IF(A236&gt;'Calcul TAEG'!$C$3*12,0,'Calcul TAEG'!$C$12)</f>
        <v>730.73729308668271</v>
      </c>
      <c r="D236" s="20">
        <f>IF(A236&gt;'Calcul TAEG'!$C$3*12,0,('Calcul TAEG'!$C$4/12)*F235)</f>
        <v>5.8187141941395408</v>
      </c>
      <c r="E236" s="21">
        <f>IF(A236&gt;'Calcul TAEG'!$C$3*12,0,('Calcul TAEG'!$C$5/12)*'Calcul TAEG'!$C$2)</f>
        <v>31.250000000000004</v>
      </c>
      <c r="F236" s="22">
        <f>IF(A236&gt;'Calcul TAEG'!$C$3*12,0,F235-(C236-D236))</f>
        <v>3639.1170667121123</v>
      </c>
    </row>
    <row r="237" spans="1:6" ht="13" x14ac:dyDescent="0.15">
      <c r="A237" s="18">
        <v>236</v>
      </c>
      <c r="B237" s="19">
        <f>IF(A237&gt;'Calcul TAEG'!$C$3*12,0,C237+E237)</f>
        <v>761.98729308668271</v>
      </c>
      <c r="C237" s="19">
        <f>IF(A237&gt;'Calcul TAEG'!$C$3*12,0,'Calcul TAEG'!$C$12)</f>
        <v>730.73729308668271</v>
      </c>
      <c r="D237" s="20">
        <f>IF(A237&gt;'Calcul TAEG'!$C$3*12,0,('Calcul TAEG'!$C$4/12)*F236)</f>
        <v>4.8521560889494832</v>
      </c>
      <c r="E237" s="21">
        <f>IF(A237&gt;'Calcul TAEG'!$C$3*12,0,('Calcul TAEG'!$C$5/12)*'Calcul TAEG'!$C$2)</f>
        <v>31.250000000000004</v>
      </c>
      <c r="F237" s="22">
        <f>IF(A237&gt;'Calcul TAEG'!$C$3*12,0,F236-(C237-D237))</f>
        <v>2913.231929714379</v>
      </c>
    </row>
    <row r="238" spans="1:6" ht="13" x14ac:dyDescent="0.15">
      <c r="A238" s="18">
        <v>237</v>
      </c>
      <c r="B238" s="19">
        <f>IF(A238&gt;'Calcul TAEG'!$C$3*12,0,C238+E238)</f>
        <v>761.98729308668271</v>
      </c>
      <c r="C238" s="19">
        <f>IF(A238&gt;'Calcul TAEG'!$C$3*12,0,'Calcul TAEG'!$C$12)</f>
        <v>730.73729308668271</v>
      </c>
      <c r="D238" s="20">
        <f>IF(A238&gt;'Calcul TAEG'!$C$3*12,0,('Calcul TAEG'!$C$4/12)*F237)</f>
        <v>3.8843092396191721</v>
      </c>
      <c r="E238" s="21">
        <f>IF(A238&gt;'Calcul TAEG'!$C$3*12,0,('Calcul TAEG'!$C$5/12)*'Calcul TAEG'!$C$2)</f>
        <v>31.250000000000004</v>
      </c>
      <c r="F238" s="22">
        <f>IF(A238&gt;'Calcul TAEG'!$C$3*12,0,F237-(C238-D238))</f>
        <v>2186.3789458673155</v>
      </c>
    </row>
    <row r="239" spans="1:6" ht="13" x14ac:dyDescent="0.15">
      <c r="A239" s="18">
        <v>238</v>
      </c>
      <c r="B239" s="19">
        <f>IF(A239&gt;'Calcul TAEG'!$C$3*12,0,C239+E239)</f>
        <v>761.98729308668271</v>
      </c>
      <c r="C239" s="19">
        <f>IF(A239&gt;'Calcul TAEG'!$C$3*12,0,'Calcul TAEG'!$C$12)</f>
        <v>730.73729308668271</v>
      </c>
      <c r="D239" s="20">
        <f>IF(A239&gt;'Calcul TAEG'!$C$3*12,0,('Calcul TAEG'!$C$4/12)*F238)</f>
        <v>2.9151719278230872</v>
      </c>
      <c r="E239" s="21">
        <f>IF(A239&gt;'Calcul TAEG'!$C$3*12,0,('Calcul TAEG'!$C$5/12)*'Calcul TAEG'!$C$2)</f>
        <v>31.250000000000004</v>
      </c>
      <c r="F239" s="22">
        <f>IF(A239&gt;'Calcul TAEG'!$C$3*12,0,F238-(C239-D239))</f>
        <v>1458.5568247084557</v>
      </c>
    </row>
    <row r="240" spans="1:6" ht="13" x14ac:dyDescent="0.15">
      <c r="A240" s="18">
        <v>239</v>
      </c>
      <c r="B240" s="19">
        <f>IF(A240&gt;'Calcul TAEG'!$C$3*12,0,C240+E240)</f>
        <v>761.98729308668271</v>
      </c>
      <c r="C240" s="19">
        <f>IF(A240&gt;'Calcul TAEG'!$C$3*12,0,'Calcul TAEG'!$C$12)</f>
        <v>730.73729308668271</v>
      </c>
      <c r="D240" s="20">
        <f>IF(A240&gt;'Calcul TAEG'!$C$3*12,0,('Calcul TAEG'!$C$4/12)*F239)</f>
        <v>1.9447424329446075</v>
      </c>
      <c r="E240" s="21">
        <f>IF(A240&gt;'Calcul TAEG'!$C$3*12,0,('Calcul TAEG'!$C$5/12)*'Calcul TAEG'!$C$2)</f>
        <v>31.250000000000004</v>
      </c>
      <c r="F240" s="22">
        <f>IF(A240&gt;'Calcul TAEG'!$C$3*12,0,F239-(C240-D240))</f>
        <v>729.76427405471759</v>
      </c>
    </row>
    <row r="241" spans="1:6" ht="13" x14ac:dyDescent="0.15">
      <c r="A241" s="18">
        <v>240</v>
      </c>
      <c r="B241" s="19">
        <f>IF(A241&gt;'Calcul TAEG'!$C$3*12,0,C241+E241)</f>
        <v>761.98729308668271</v>
      </c>
      <c r="C241" s="19">
        <f>IF(A241&gt;'Calcul TAEG'!$C$3*12,0,'Calcul TAEG'!$C$12)</f>
        <v>730.73729308668271</v>
      </c>
      <c r="D241" s="20">
        <f>IF(A241&gt;'Calcul TAEG'!$C$3*12,0,('Calcul TAEG'!$C$4/12)*F240)</f>
        <v>0.9730190320729567</v>
      </c>
      <c r="E241" s="21">
        <f>IF(A241&gt;'Calcul TAEG'!$C$3*12,0,('Calcul TAEG'!$C$5/12)*'Calcul TAEG'!$C$2)</f>
        <v>31.250000000000004</v>
      </c>
      <c r="F241" s="22">
        <f>IF(A241&gt;'Calcul TAEG'!$C$3*12,0,F240-(C241-D241))</f>
        <v>1.0788880899781361E-10</v>
      </c>
    </row>
    <row r="242" spans="1:6" ht="13" x14ac:dyDescent="0.15">
      <c r="A242" s="18">
        <v>241</v>
      </c>
      <c r="B242" s="23">
        <f>IF(A242&gt;'Calcul TAEG'!$C$3*12,0,C242+E242)</f>
        <v>0</v>
      </c>
      <c r="C242" s="23">
        <f>IF(A242&gt;'Calcul TAEG'!$C$3*12,0,'Calcul TAEG'!$C$12)</f>
        <v>0</v>
      </c>
      <c r="D242" s="23">
        <f>IF(A242&gt;'Calcul TAEG'!$C$3*12,0,('Calcul TAEG'!$C$4/12)*F241)</f>
        <v>0</v>
      </c>
      <c r="E242" s="24">
        <f>IF(A242&gt;'Calcul TAEG'!$C$3*12,0,('Calcul TAEG'!$C$5/12)*'Calcul TAEG'!$C$2)</f>
        <v>0</v>
      </c>
      <c r="F242" s="2">
        <f>IF(A242&gt;'Calcul TAEG'!$C$3*12,0,F241-(C242-D242))</f>
        <v>0</v>
      </c>
    </row>
    <row r="243" spans="1:6" ht="13" x14ac:dyDescent="0.15">
      <c r="A243" s="18">
        <v>242</v>
      </c>
      <c r="B243" s="23">
        <f>IF(A243&gt;'Calcul TAEG'!$C$3*12,0,C243+E243)</f>
        <v>0</v>
      </c>
      <c r="C243" s="23">
        <f>IF(A243&gt;'Calcul TAEG'!$C$3*12,0,'Calcul TAEG'!$C$12)</f>
        <v>0</v>
      </c>
      <c r="D243" s="23">
        <f>IF(A243&gt;'Calcul TAEG'!$C$3*12,0,('Calcul TAEG'!$C$4/12)*F242)</f>
        <v>0</v>
      </c>
      <c r="E243" s="24">
        <f>IF(A243&gt;'Calcul TAEG'!$C$3*12,0,('Calcul TAEG'!$C$5/12)*'Calcul TAEG'!$C$2)</f>
        <v>0</v>
      </c>
      <c r="F243" s="2">
        <f>IF(A243&gt;'Calcul TAEG'!$C$3*12,0,F242-(C243-D243))</f>
        <v>0</v>
      </c>
    </row>
    <row r="244" spans="1:6" ht="13" x14ac:dyDescent="0.15">
      <c r="A244" s="18">
        <v>243</v>
      </c>
      <c r="B244" s="23">
        <f>IF(A244&gt;'Calcul TAEG'!$C$3*12,0,C244+E244)</f>
        <v>0</v>
      </c>
      <c r="C244" s="23">
        <f>IF(A244&gt;'Calcul TAEG'!$C$3*12,0,'Calcul TAEG'!$C$12)</f>
        <v>0</v>
      </c>
      <c r="D244" s="23">
        <f>IF(A244&gt;'Calcul TAEG'!$C$3*12,0,('Calcul TAEG'!$C$4/12)*F243)</f>
        <v>0</v>
      </c>
      <c r="E244" s="24">
        <f>IF(A244&gt;'Calcul TAEG'!$C$3*12,0,('Calcul TAEG'!$C$5/12)*'Calcul TAEG'!$C$2)</f>
        <v>0</v>
      </c>
      <c r="F244" s="2">
        <f>IF(A244&gt;'Calcul TAEG'!$C$3*12,0,F243-(C244-D244))</f>
        <v>0</v>
      </c>
    </row>
    <row r="245" spans="1:6" ht="13" x14ac:dyDescent="0.15">
      <c r="A245" s="18">
        <v>244</v>
      </c>
      <c r="B245" s="23">
        <f>IF(A245&gt;'Calcul TAEG'!$C$3*12,0,C245+E245)</f>
        <v>0</v>
      </c>
      <c r="C245" s="23">
        <f>IF(A245&gt;'Calcul TAEG'!$C$3*12,0,'Calcul TAEG'!$C$12)</f>
        <v>0</v>
      </c>
      <c r="D245" s="23">
        <f>IF(A245&gt;'Calcul TAEG'!$C$3*12,0,('Calcul TAEG'!$C$4/12)*F244)</f>
        <v>0</v>
      </c>
      <c r="E245" s="24">
        <f>IF(A245&gt;'Calcul TAEG'!$C$3*12,0,('Calcul TAEG'!$C$5/12)*'Calcul TAEG'!$C$2)</f>
        <v>0</v>
      </c>
      <c r="F245" s="2">
        <f>IF(A245&gt;'Calcul TAEG'!$C$3*12,0,F244-(C245-D245))</f>
        <v>0</v>
      </c>
    </row>
    <row r="246" spans="1:6" ht="13" x14ac:dyDescent="0.15">
      <c r="A246" s="18">
        <v>245</v>
      </c>
      <c r="B246" s="23">
        <f>IF(A246&gt;'Calcul TAEG'!$C$3*12,0,C246+E246)</f>
        <v>0</v>
      </c>
      <c r="C246" s="23">
        <f>IF(A246&gt;'Calcul TAEG'!$C$3*12,0,'Calcul TAEG'!$C$12)</f>
        <v>0</v>
      </c>
      <c r="D246" s="23">
        <f>IF(A246&gt;'Calcul TAEG'!$C$3*12,0,('Calcul TAEG'!$C$4/12)*F245)</f>
        <v>0</v>
      </c>
      <c r="E246" s="24">
        <f>IF(A246&gt;'Calcul TAEG'!$C$3*12,0,('Calcul TAEG'!$C$5/12)*'Calcul TAEG'!$C$2)</f>
        <v>0</v>
      </c>
      <c r="F246" s="2">
        <f>IF(A246&gt;'Calcul TAEG'!$C$3*12,0,F245-(C246-D246))</f>
        <v>0</v>
      </c>
    </row>
    <row r="247" spans="1:6" ht="13" x14ac:dyDescent="0.15">
      <c r="A247" s="18">
        <v>246</v>
      </c>
      <c r="B247" s="23">
        <f>IF(A247&gt;'Calcul TAEG'!$C$3*12,0,C247+E247)</f>
        <v>0</v>
      </c>
      <c r="C247" s="23">
        <f>IF(A247&gt;'Calcul TAEG'!$C$3*12,0,'Calcul TAEG'!$C$12)</f>
        <v>0</v>
      </c>
      <c r="D247" s="23">
        <f>IF(A247&gt;'Calcul TAEG'!$C$3*12,0,('Calcul TAEG'!$C$4/12)*F246)</f>
        <v>0</v>
      </c>
      <c r="E247" s="24">
        <f>IF(A247&gt;'Calcul TAEG'!$C$3*12,0,('Calcul TAEG'!$C$5/12)*'Calcul TAEG'!$C$2)</f>
        <v>0</v>
      </c>
      <c r="F247" s="2">
        <f>IF(A247&gt;'Calcul TAEG'!$C$3*12,0,F246-(C247-D247))</f>
        <v>0</v>
      </c>
    </row>
    <row r="248" spans="1:6" ht="13" x14ac:dyDescent="0.15">
      <c r="A248" s="18">
        <v>247</v>
      </c>
      <c r="B248" s="23">
        <f>IF(A248&gt;'Calcul TAEG'!$C$3*12,0,C248+E248)</f>
        <v>0</v>
      </c>
      <c r="C248" s="23">
        <f>IF(A248&gt;'Calcul TAEG'!$C$3*12,0,'Calcul TAEG'!$C$12)</f>
        <v>0</v>
      </c>
      <c r="D248" s="23">
        <f>IF(A248&gt;'Calcul TAEG'!$C$3*12,0,('Calcul TAEG'!$C$4/12)*F247)</f>
        <v>0</v>
      </c>
      <c r="E248" s="24">
        <f>IF(A248&gt;'Calcul TAEG'!$C$3*12,0,('Calcul TAEG'!$C$5/12)*'Calcul TAEG'!$C$2)</f>
        <v>0</v>
      </c>
      <c r="F248" s="2">
        <f>IF(A248&gt;'Calcul TAEG'!$C$3*12,0,F247-(C248-D248))</f>
        <v>0</v>
      </c>
    </row>
    <row r="249" spans="1:6" ht="13" x14ac:dyDescent="0.15">
      <c r="A249" s="18">
        <v>248</v>
      </c>
      <c r="B249" s="23">
        <f>IF(A249&gt;'Calcul TAEG'!$C$3*12,0,C249+E249)</f>
        <v>0</v>
      </c>
      <c r="C249" s="23">
        <f>IF(A249&gt;'Calcul TAEG'!$C$3*12,0,'Calcul TAEG'!$C$12)</f>
        <v>0</v>
      </c>
      <c r="D249" s="23">
        <f>IF(A249&gt;'Calcul TAEG'!$C$3*12,0,('Calcul TAEG'!$C$4/12)*F248)</f>
        <v>0</v>
      </c>
      <c r="E249" s="24">
        <f>IF(A249&gt;'Calcul TAEG'!$C$3*12,0,('Calcul TAEG'!$C$5/12)*'Calcul TAEG'!$C$2)</f>
        <v>0</v>
      </c>
      <c r="F249" s="2">
        <f>IF(A249&gt;'Calcul TAEG'!$C$3*12,0,F248-(C249-D249))</f>
        <v>0</v>
      </c>
    </row>
    <row r="250" spans="1:6" ht="13" x14ac:dyDescent="0.15">
      <c r="A250" s="18">
        <v>249</v>
      </c>
      <c r="B250" s="23">
        <f>IF(A250&gt;'Calcul TAEG'!$C$3*12,0,C250+E250)</f>
        <v>0</v>
      </c>
      <c r="C250" s="23">
        <f>IF(A250&gt;'Calcul TAEG'!$C$3*12,0,'Calcul TAEG'!$C$12)</f>
        <v>0</v>
      </c>
      <c r="D250" s="23">
        <f>IF(A250&gt;'Calcul TAEG'!$C$3*12,0,('Calcul TAEG'!$C$4/12)*F249)</f>
        <v>0</v>
      </c>
      <c r="E250" s="24">
        <f>IF(A250&gt;'Calcul TAEG'!$C$3*12,0,('Calcul TAEG'!$C$5/12)*'Calcul TAEG'!$C$2)</f>
        <v>0</v>
      </c>
      <c r="F250" s="2">
        <f>IF(A250&gt;'Calcul TAEG'!$C$3*12,0,F249-(C250-D250))</f>
        <v>0</v>
      </c>
    </row>
    <row r="251" spans="1:6" ht="13" x14ac:dyDescent="0.15">
      <c r="A251" s="18">
        <v>250</v>
      </c>
      <c r="B251" s="23">
        <f>IF(A251&gt;'Calcul TAEG'!$C$3*12,0,C251+E251)</f>
        <v>0</v>
      </c>
      <c r="C251" s="23">
        <f>IF(A251&gt;'Calcul TAEG'!$C$3*12,0,'Calcul TAEG'!$C$12)</f>
        <v>0</v>
      </c>
      <c r="D251" s="23">
        <f>IF(A251&gt;'Calcul TAEG'!$C$3*12,0,('Calcul TAEG'!$C$4/12)*F250)</f>
        <v>0</v>
      </c>
      <c r="E251" s="24">
        <f>IF(A251&gt;'Calcul TAEG'!$C$3*12,0,('Calcul TAEG'!$C$5/12)*'Calcul TAEG'!$C$2)</f>
        <v>0</v>
      </c>
      <c r="F251" s="2">
        <f>IF(A251&gt;'Calcul TAEG'!$C$3*12,0,F250-(C251-D251))</f>
        <v>0</v>
      </c>
    </row>
    <row r="252" spans="1:6" ht="13" x14ac:dyDescent="0.15">
      <c r="A252" s="18">
        <v>251</v>
      </c>
      <c r="B252" s="23">
        <f>IF(A252&gt;'Calcul TAEG'!$C$3*12,0,C252+E252)</f>
        <v>0</v>
      </c>
      <c r="C252" s="23">
        <f>IF(A252&gt;'Calcul TAEG'!$C$3*12,0,'Calcul TAEG'!$C$12)</f>
        <v>0</v>
      </c>
      <c r="D252" s="23">
        <f>IF(A252&gt;'Calcul TAEG'!$C$3*12,0,('Calcul TAEG'!$C$4/12)*F251)</f>
        <v>0</v>
      </c>
      <c r="E252" s="24">
        <f>IF(A252&gt;'Calcul TAEG'!$C$3*12,0,('Calcul TAEG'!$C$5/12)*'Calcul TAEG'!$C$2)</f>
        <v>0</v>
      </c>
      <c r="F252" s="2">
        <f>IF(A252&gt;'Calcul TAEG'!$C$3*12,0,F251-(C252-D252))</f>
        <v>0</v>
      </c>
    </row>
    <row r="253" spans="1:6" ht="13" x14ac:dyDescent="0.15">
      <c r="A253" s="18">
        <v>252</v>
      </c>
      <c r="B253" s="23">
        <f>IF(A253&gt;'Calcul TAEG'!$C$3*12,0,C253+E253)</f>
        <v>0</v>
      </c>
      <c r="C253" s="23">
        <f>IF(A253&gt;'Calcul TAEG'!$C$3*12,0,'Calcul TAEG'!$C$12)</f>
        <v>0</v>
      </c>
      <c r="D253" s="23">
        <f>IF(A253&gt;'Calcul TAEG'!$C$3*12,0,('Calcul TAEG'!$C$4/12)*F252)</f>
        <v>0</v>
      </c>
      <c r="E253" s="24">
        <f>IF(A253&gt;'Calcul TAEG'!$C$3*12,0,('Calcul TAEG'!$C$5/12)*'Calcul TAEG'!$C$2)</f>
        <v>0</v>
      </c>
      <c r="F253" s="2">
        <f>IF(A253&gt;'Calcul TAEG'!$C$3*12,0,F252-(C253-D253))</f>
        <v>0</v>
      </c>
    </row>
    <row r="254" spans="1:6" ht="13" x14ac:dyDescent="0.15">
      <c r="A254" s="18">
        <v>253</v>
      </c>
      <c r="B254" s="23">
        <f>IF(A254&gt;'Calcul TAEG'!$C$3*12,0,C254+E254)</f>
        <v>0</v>
      </c>
      <c r="C254" s="23">
        <f>IF(A254&gt;'Calcul TAEG'!$C$3*12,0,'Calcul TAEG'!$C$12)</f>
        <v>0</v>
      </c>
      <c r="D254" s="23">
        <f>IF(A254&gt;'Calcul TAEG'!$C$3*12,0,('Calcul TAEG'!$C$4/12)*F253)</f>
        <v>0</v>
      </c>
      <c r="E254" s="24">
        <f>IF(A254&gt;'Calcul TAEG'!$C$3*12,0,('Calcul TAEG'!$C$5/12)*'Calcul TAEG'!$C$2)</f>
        <v>0</v>
      </c>
      <c r="F254" s="2">
        <f>IF(A254&gt;'Calcul TAEG'!$C$3*12,0,F253-(C254-D254))</f>
        <v>0</v>
      </c>
    </row>
    <row r="255" spans="1:6" ht="13" x14ac:dyDescent="0.15">
      <c r="A255" s="18">
        <v>254</v>
      </c>
      <c r="B255" s="23">
        <f>IF(A255&gt;'Calcul TAEG'!$C$3*12,0,C255+E255)</f>
        <v>0</v>
      </c>
      <c r="C255" s="23">
        <f>IF(A255&gt;'Calcul TAEG'!$C$3*12,0,'Calcul TAEG'!$C$12)</f>
        <v>0</v>
      </c>
      <c r="D255" s="23">
        <f>IF(A255&gt;'Calcul TAEG'!$C$3*12,0,('Calcul TAEG'!$C$4/12)*F254)</f>
        <v>0</v>
      </c>
      <c r="E255" s="24">
        <f>IF(A255&gt;'Calcul TAEG'!$C$3*12,0,('Calcul TAEG'!$C$5/12)*'Calcul TAEG'!$C$2)</f>
        <v>0</v>
      </c>
      <c r="F255" s="2">
        <f>IF(A255&gt;'Calcul TAEG'!$C$3*12,0,F254-(C255-D255))</f>
        <v>0</v>
      </c>
    </row>
    <row r="256" spans="1:6" ht="13" x14ac:dyDescent="0.15">
      <c r="A256" s="18">
        <v>255</v>
      </c>
      <c r="B256" s="23">
        <f>IF(A256&gt;'Calcul TAEG'!$C$3*12,0,C256+E256)</f>
        <v>0</v>
      </c>
      <c r="C256" s="23">
        <f>IF(A256&gt;'Calcul TAEG'!$C$3*12,0,'Calcul TAEG'!$C$12)</f>
        <v>0</v>
      </c>
      <c r="D256" s="23">
        <f>IF(A256&gt;'Calcul TAEG'!$C$3*12,0,('Calcul TAEG'!$C$4/12)*F255)</f>
        <v>0</v>
      </c>
      <c r="E256" s="24">
        <f>IF(A256&gt;'Calcul TAEG'!$C$3*12,0,('Calcul TAEG'!$C$5/12)*'Calcul TAEG'!$C$2)</f>
        <v>0</v>
      </c>
      <c r="F256" s="2">
        <f>IF(A256&gt;'Calcul TAEG'!$C$3*12,0,F255-(C256-D256))</f>
        <v>0</v>
      </c>
    </row>
    <row r="257" spans="1:6" ht="13" x14ac:dyDescent="0.15">
      <c r="A257" s="18">
        <v>256</v>
      </c>
      <c r="B257" s="23">
        <f>IF(A257&gt;'Calcul TAEG'!$C$3*12,0,C257+E257)</f>
        <v>0</v>
      </c>
      <c r="C257" s="23">
        <f>IF(A257&gt;'Calcul TAEG'!$C$3*12,0,'Calcul TAEG'!$C$12)</f>
        <v>0</v>
      </c>
      <c r="D257" s="23">
        <f>IF(A257&gt;'Calcul TAEG'!$C$3*12,0,('Calcul TAEG'!$C$4/12)*F256)</f>
        <v>0</v>
      </c>
      <c r="E257" s="24">
        <f>IF(A257&gt;'Calcul TAEG'!$C$3*12,0,('Calcul TAEG'!$C$5/12)*'Calcul TAEG'!$C$2)</f>
        <v>0</v>
      </c>
      <c r="F257" s="2">
        <f>IF(A257&gt;'Calcul TAEG'!$C$3*12,0,F256-(C257-D257))</f>
        <v>0</v>
      </c>
    </row>
    <row r="258" spans="1:6" ht="13" x14ac:dyDescent="0.15">
      <c r="A258" s="18">
        <v>257</v>
      </c>
      <c r="B258" s="23">
        <f>IF(A258&gt;'Calcul TAEG'!$C$3*12,0,C258+E258)</f>
        <v>0</v>
      </c>
      <c r="C258" s="23">
        <f>IF(A258&gt;'Calcul TAEG'!$C$3*12,0,'Calcul TAEG'!$C$12)</f>
        <v>0</v>
      </c>
      <c r="D258" s="23">
        <f>IF(A258&gt;'Calcul TAEG'!$C$3*12,0,('Calcul TAEG'!$C$4/12)*F257)</f>
        <v>0</v>
      </c>
      <c r="E258" s="24">
        <f>IF(A258&gt;'Calcul TAEG'!$C$3*12,0,('Calcul TAEG'!$C$5/12)*'Calcul TAEG'!$C$2)</f>
        <v>0</v>
      </c>
      <c r="F258" s="2">
        <f>IF(A258&gt;'Calcul TAEG'!$C$3*12,0,F257-(C258-D258))</f>
        <v>0</v>
      </c>
    </row>
    <row r="259" spans="1:6" ht="13" x14ac:dyDescent="0.15">
      <c r="A259" s="18">
        <v>258</v>
      </c>
      <c r="B259" s="23">
        <f>IF(A259&gt;'Calcul TAEG'!$C$3*12,0,C259+E259)</f>
        <v>0</v>
      </c>
      <c r="C259" s="23">
        <f>IF(A259&gt;'Calcul TAEG'!$C$3*12,0,'Calcul TAEG'!$C$12)</f>
        <v>0</v>
      </c>
      <c r="D259" s="23">
        <f>IF(A259&gt;'Calcul TAEG'!$C$3*12,0,('Calcul TAEG'!$C$4/12)*F258)</f>
        <v>0</v>
      </c>
      <c r="E259" s="24">
        <f>IF(A259&gt;'Calcul TAEG'!$C$3*12,0,('Calcul TAEG'!$C$5/12)*'Calcul TAEG'!$C$2)</f>
        <v>0</v>
      </c>
      <c r="F259" s="2">
        <f>IF(A259&gt;'Calcul TAEG'!$C$3*12,0,F258-(C259-D259))</f>
        <v>0</v>
      </c>
    </row>
    <row r="260" spans="1:6" ht="13" x14ac:dyDescent="0.15">
      <c r="A260" s="18">
        <v>259</v>
      </c>
      <c r="B260" s="23">
        <f>IF(A260&gt;'Calcul TAEG'!$C$3*12,0,C260+E260)</f>
        <v>0</v>
      </c>
      <c r="C260" s="23">
        <f>IF(A260&gt;'Calcul TAEG'!$C$3*12,0,'Calcul TAEG'!$C$12)</f>
        <v>0</v>
      </c>
      <c r="D260" s="23">
        <f>IF(A260&gt;'Calcul TAEG'!$C$3*12,0,('Calcul TAEG'!$C$4/12)*F259)</f>
        <v>0</v>
      </c>
      <c r="E260" s="24">
        <f>IF(A260&gt;'Calcul TAEG'!$C$3*12,0,('Calcul TAEG'!$C$5/12)*'Calcul TAEG'!$C$2)</f>
        <v>0</v>
      </c>
      <c r="F260" s="2">
        <f>IF(A260&gt;'Calcul TAEG'!$C$3*12,0,F259-(C260-D260))</f>
        <v>0</v>
      </c>
    </row>
    <row r="261" spans="1:6" ht="13" x14ac:dyDescent="0.15">
      <c r="A261" s="18">
        <v>260</v>
      </c>
      <c r="B261" s="23">
        <f>IF(A261&gt;'Calcul TAEG'!$C$3*12,0,C261+E261)</f>
        <v>0</v>
      </c>
      <c r="C261" s="23">
        <f>IF(A261&gt;'Calcul TAEG'!$C$3*12,0,'Calcul TAEG'!$C$12)</f>
        <v>0</v>
      </c>
      <c r="D261" s="23">
        <f>IF(A261&gt;'Calcul TAEG'!$C$3*12,0,('Calcul TAEG'!$C$4/12)*F260)</f>
        <v>0</v>
      </c>
      <c r="E261" s="24">
        <f>IF(A261&gt;'Calcul TAEG'!$C$3*12,0,('Calcul TAEG'!$C$5/12)*'Calcul TAEG'!$C$2)</f>
        <v>0</v>
      </c>
      <c r="F261" s="2">
        <f>IF(A261&gt;'Calcul TAEG'!$C$3*12,0,F260-(C261-D261))</f>
        <v>0</v>
      </c>
    </row>
    <row r="262" spans="1:6" ht="13" x14ac:dyDescent="0.15">
      <c r="A262" s="18">
        <v>261</v>
      </c>
      <c r="B262" s="23">
        <f>IF(A262&gt;'Calcul TAEG'!$C$3*12,0,C262+E262)</f>
        <v>0</v>
      </c>
      <c r="C262" s="23">
        <f>IF(A262&gt;'Calcul TAEG'!$C$3*12,0,'Calcul TAEG'!$C$12)</f>
        <v>0</v>
      </c>
      <c r="D262" s="23">
        <f>IF(A262&gt;'Calcul TAEG'!$C$3*12,0,('Calcul TAEG'!$C$4/12)*F261)</f>
        <v>0</v>
      </c>
      <c r="E262" s="24">
        <f>IF(A262&gt;'Calcul TAEG'!$C$3*12,0,('Calcul TAEG'!$C$5/12)*'Calcul TAEG'!$C$2)</f>
        <v>0</v>
      </c>
      <c r="F262" s="2">
        <f>IF(A262&gt;'Calcul TAEG'!$C$3*12,0,F261-(C262-D262))</f>
        <v>0</v>
      </c>
    </row>
    <row r="263" spans="1:6" ht="13" x14ac:dyDescent="0.15">
      <c r="A263" s="18">
        <v>262</v>
      </c>
      <c r="B263" s="23">
        <f>IF(A263&gt;'Calcul TAEG'!$C$3*12,0,C263+E263)</f>
        <v>0</v>
      </c>
      <c r="C263" s="23">
        <f>IF(A263&gt;'Calcul TAEG'!$C$3*12,0,'Calcul TAEG'!$C$12)</f>
        <v>0</v>
      </c>
      <c r="D263" s="23">
        <f>IF(A263&gt;'Calcul TAEG'!$C$3*12,0,('Calcul TAEG'!$C$4/12)*F262)</f>
        <v>0</v>
      </c>
      <c r="E263" s="24">
        <f>IF(A263&gt;'Calcul TAEG'!$C$3*12,0,('Calcul TAEG'!$C$5/12)*'Calcul TAEG'!$C$2)</f>
        <v>0</v>
      </c>
      <c r="F263" s="2">
        <f>IF(A263&gt;'Calcul TAEG'!$C$3*12,0,F262-(C263-D263))</f>
        <v>0</v>
      </c>
    </row>
    <row r="264" spans="1:6" ht="13" x14ac:dyDescent="0.15">
      <c r="A264" s="18">
        <v>263</v>
      </c>
      <c r="B264" s="23">
        <f>IF(A264&gt;'Calcul TAEG'!$C$3*12,0,C264+E264)</f>
        <v>0</v>
      </c>
      <c r="C264" s="23">
        <f>IF(A264&gt;'Calcul TAEG'!$C$3*12,0,'Calcul TAEG'!$C$12)</f>
        <v>0</v>
      </c>
      <c r="D264" s="23">
        <f>IF(A264&gt;'Calcul TAEG'!$C$3*12,0,('Calcul TAEG'!$C$4/12)*F263)</f>
        <v>0</v>
      </c>
      <c r="E264" s="24">
        <f>IF(A264&gt;'Calcul TAEG'!$C$3*12,0,('Calcul TAEG'!$C$5/12)*'Calcul TAEG'!$C$2)</f>
        <v>0</v>
      </c>
      <c r="F264" s="2">
        <f>IF(A264&gt;'Calcul TAEG'!$C$3*12,0,F263-(C264-D264))</f>
        <v>0</v>
      </c>
    </row>
    <row r="265" spans="1:6" ht="13" x14ac:dyDescent="0.15">
      <c r="A265" s="18">
        <v>264</v>
      </c>
      <c r="B265" s="23">
        <f>IF(A265&gt;'Calcul TAEG'!$C$3*12,0,C265+E265)</f>
        <v>0</v>
      </c>
      <c r="C265" s="23">
        <f>IF(A265&gt;'Calcul TAEG'!$C$3*12,0,'Calcul TAEG'!$C$12)</f>
        <v>0</v>
      </c>
      <c r="D265" s="23">
        <f>IF(A265&gt;'Calcul TAEG'!$C$3*12,0,('Calcul TAEG'!$C$4/12)*F264)</f>
        <v>0</v>
      </c>
      <c r="E265" s="24">
        <f>IF(A265&gt;'Calcul TAEG'!$C$3*12,0,('Calcul TAEG'!$C$5/12)*'Calcul TAEG'!$C$2)</f>
        <v>0</v>
      </c>
      <c r="F265" s="2">
        <f>IF(A265&gt;'Calcul TAEG'!$C$3*12,0,F264-(C265-D265))</f>
        <v>0</v>
      </c>
    </row>
    <row r="266" spans="1:6" ht="13" x14ac:dyDescent="0.15">
      <c r="A266" s="18">
        <v>265</v>
      </c>
      <c r="B266" s="23">
        <f>IF(A266&gt;'Calcul TAEG'!$C$3*12,0,C266+E266)</f>
        <v>0</v>
      </c>
      <c r="C266" s="23">
        <f>IF(A266&gt;'Calcul TAEG'!$C$3*12,0,'Calcul TAEG'!$C$12)</f>
        <v>0</v>
      </c>
      <c r="D266" s="23">
        <f>IF(A266&gt;'Calcul TAEG'!$C$3*12,0,('Calcul TAEG'!$C$4/12)*F265)</f>
        <v>0</v>
      </c>
      <c r="E266" s="24">
        <f>IF(A266&gt;'Calcul TAEG'!$C$3*12,0,('Calcul TAEG'!$C$5/12)*'Calcul TAEG'!$C$2)</f>
        <v>0</v>
      </c>
      <c r="F266" s="2">
        <f>IF(A266&gt;'Calcul TAEG'!$C$3*12,0,F265-(C266-D266))</f>
        <v>0</v>
      </c>
    </row>
    <row r="267" spans="1:6" ht="13" x14ac:dyDescent="0.15">
      <c r="A267" s="18">
        <v>266</v>
      </c>
      <c r="B267" s="23">
        <f>IF(A267&gt;'Calcul TAEG'!$C$3*12,0,C267+E267)</f>
        <v>0</v>
      </c>
      <c r="C267" s="23">
        <f>IF(A267&gt;'Calcul TAEG'!$C$3*12,0,'Calcul TAEG'!$C$12)</f>
        <v>0</v>
      </c>
      <c r="D267" s="23">
        <f>IF(A267&gt;'Calcul TAEG'!$C$3*12,0,('Calcul TAEG'!$C$4/12)*F266)</f>
        <v>0</v>
      </c>
      <c r="E267" s="24">
        <f>IF(A267&gt;'Calcul TAEG'!$C$3*12,0,('Calcul TAEG'!$C$5/12)*'Calcul TAEG'!$C$2)</f>
        <v>0</v>
      </c>
      <c r="F267" s="2">
        <f>IF(A267&gt;'Calcul TAEG'!$C$3*12,0,F266-(C267-D267))</f>
        <v>0</v>
      </c>
    </row>
    <row r="268" spans="1:6" ht="13" x14ac:dyDescent="0.15">
      <c r="A268" s="18">
        <v>267</v>
      </c>
      <c r="B268" s="23">
        <f>IF(A268&gt;'Calcul TAEG'!$C$3*12,0,C268+E268)</f>
        <v>0</v>
      </c>
      <c r="C268" s="23">
        <f>IF(A268&gt;'Calcul TAEG'!$C$3*12,0,'Calcul TAEG'!$C$12)</f>
        <v>0</v>
      </c>
      <c r="D268" s="23">
        <f>IF(A268&gt;'Calcul TAEG'!$C$3*12,0,('Calcul TAEG'!$C$4/12)*F267)</f>
        <v>0</v>
      </c>
      <c r="E268" s="24">
        <f>IF(A268&gt;'Calcul TAEG'!$C$3*12,0,('Calcul TAEG'!$C$5/12)*'Calcul TAEG'!$C$2)</f>
        <v>0</v>
      </c>
      <c r="F268" s="2">
        <f>IF(A268&gt;'Calcul TAEG'!$C$3*12,0,F267-(C268-D268))</f>
        <v>0</v>
      </c>
    </row>
    <row r="269" spans="1:6" ht="13" x14ac:dyDescent="0.15">
      <c r="A269" s="18">
        <v>268</v>
      </c>
      <c r="B269" s="23">
        <f>IF(A269&gt;'Calcul TAEG'!$C$3*12,0,C269+E269)</f>
        <v>0</v>
      </c>
      <c r="C269" s="23">
        <f>IF(A269&gt;'Calcul TAEG'!$C$3*12,0,'Calcul TAEG'!$C$12)</f>
        <v>0</v>
      </c>
      <c r="D269" s="23">
        <f>IF(A269&gt;'Calcul TAEG'!$C$3*12,0,('Calcul TAEG'!$C$4/12)*F268)</f>
        <v>0</v>
      </c>
      <c r="E269" s="24">
        <f>IF(A269&gt;'Calcul TAEG'!$C$3*12,0,('Calcul TAEG'!$C$5/12)*'Calcul TAEG'!$C$2)</f>
        <v>0</v>
      </c>
      <c r="F269" s="2">
        <f>IF(A269&gt;'Calcul TAEG'!$C$3*12,0,F268-(C269-D269))</f>
        <v>0</v>
      </c>
    </row>
    <row r="270" spans="1:6" ht="13" x14ac:dyDescent="0.15">
      <c r="A270" s="18">
        <v>269</v>
      </c>
      <c r="B270" s="23">
        <f>IF(A270&gt;'Calcul TAEG'!$C$3*12,0,C270+E270)</f>
        <v>0</v>
      </c>
      <c r="C270" s="23">
        <f>IF(A270&gt;'Calcul TAEG'!$C$3*12,0,'Calcul TAEG'!$C$12)</f>
        <v>0</v>
      </c>
      <c r="D270" s="23">
        <f>IF(A270&gt;'Calcul TAEG'!$C$3*12,0,('Calcul TAEG'!$C$4/12)*F269)</f>
        <v>0</v>
      </c>
      <c r="E270" s="24">
        <f>IF(A270&gt;'Calcul TAEG'!$C$3*12,0,('Calcul TAEG'!$C$5/12)*'Calcul TAEG'!$C$2)</f>
        <v>0</v>
      </c>
      <c r="F270" s="2">
        <f>IF(A270&gt;'Calcul TAEG'!$C$3*12,0,F269-(C270-D270))</f>
        <v>0</v>
      </c>
    </row>
    <row r="271" spans="1:6" ht="13" x14ac:dyDescent="0.15">
      <c r="A271" s="18">
        <v>270</v>
      </c>
      <c r="B271" s="23">
        <f>IF(A271&gt;'Calcul TAEG'!$C$3*12,0,C271+E271)</f>
        <v>0</v>
      </c>
      <c r="C271" s="23">
        <f>IF(A271&gt;'Calcul TAEG'!$C$3*12,0,'Calcul TAEG'!$C$12)</f>
        <v>0</v>
      </c>
      <c r="D271" s="23">
        <f>IF(A271&gt;'Calcul TAEG'!$C$3*12,0,('Calcul TAEG'!$C$4/12)*F270)</f>
        <v>0</v>
      </c>
      <c r="E271" s="24">
        <f>IF(A271&gt;'Calcul TAEG'!$C$3*12,0,('Calcul TAEG'!$C$5/12)*'Calcul TAEG'!$C$2)</f>
        <v>0</v>
      </c>
      <c r="F271" s="2">
        <f>IF(A271&gt;'Calcul TAEG'!$C$3*12,0,F270-(C271-D271))</f>
        <v>0</v>
      </c>
    </row>
    <row r="272" spans="1:6" ht="13" x14ac:dyDescent="0.15">
      <c r="A272" s="18">
        <v>271</v>
      </c>
      <c r="B272" s="23">
        <f>IF(A272&gt;'Calcul TAEG'!$C$3*12,0,C272+E272)</f>
        <v>0</v>
      </c>
      <c r="C272" s="23">
        <f>IF(A272&gt;'Calcul TAEG'!$C$3*12,0,'Calcul TAEG'!$C$12)</f>
        <v>0</v>
      </c>
      <c r="D272" s="23">
        <f>IF(A272&gt;'Calcul TAEG'!$C$3*12,0,('Calcul TAEG'!$C$4/12)*F271)</f>
        <v>0</v>
      </c>
      <c r="E272" s="24">
        <f>IF(A272&gt;'Calcul TAEG'!$C$3*12,0,('Calcul TAEG'!$C$5/12)*'Calcul TAEG'!$C$2)</f>
        <v>0</v>
      </c>
      <c r="F272" s="2">
        <f>IF(A272&gt;'Calcul TAEG'!$C$3*12,0,F271-(C272-D272))</f>
        <v>0</v>
      </c>
    </row>
    <row r="273" spans="1:6" ht="13" x14ac:dyDescent="0.15">
      <c r="A273" s="18">
        <v>272</v>
      </c>
      <c r="B273" s="23">
        <f>IF(A273&gt;'Calcul TAEG'!$C$3*12,0,C273+E273)</f>
        <v>0</v>
      </c>
      <c r="C273" s="23">
        <f>IF(A273&gt;'Calcul TAEG'!$C$3*12,0,'Calcul TAEG'!$C$12)</f>
        <v>0</v>
      </c>
      <c r="D273" s="23">
        <f>IF(A273&gt;'Calcul TAEG'!$C$3*12,0,('Calcul TAEG'!$C$4/12)*F272)</f>
        <v>0</v>
      </c>
      <c r="E273" s="24">
        <f>IF(A273&gt;'Calcul TAEG'!$C$3*12,0,('Calcul TAEG'!$C$5/12)*'Calcul TAEG'!$C$2)</f>
        <v>0</v>
      </c>
      <c r="F273" s="2">
        <f>IF(A273&gt;'Calcul TAEG'!$C$3*12,0,F272-(C273-D273))</f>
        <v>0</v>
      </c>
    </row>
    <row r="274" spans="1:6" ht="13" x14ac:dyDescent="0.15">
      <c r="A274" s="18">
        <v>273</v>
      </c>
      <c r="B274" s="23">
        <f>IF(A274&gt;'Calcul TAEG'!$C$3*12,0,C274+E274)</f>
        <v>0</v>
      </c>
      <c r="C274" s="23">
        <f>IF(A274&gt;'Calcul TAEG'!$C$3*12,0,'Calcul TAEG'!$C$12)</f>
        <v>0</v>
      </c>
      <c r="D274" s="23">
        <f>IF(A274&gt;'Calcul TAEG'!$C$3*12,0,('Calcul TAEG'!$C$4/12)*F273)</f>
        <v>0</v>
      </c>
      <c r="E274" s="24">
        <f>IF(A274&gt;'Calcul TAEG'!$C$3*12,0,('Calcul TAEG'!$C$5/12)*'Calcul TAEG'!$C$2)</f>
        <v>0</v>
      </c>
      <c r="F274" s="2">
        <f>IF(A274&gt;'Calcul TAEG'!$C$3*12,0,F273-(C274-D274))</f>
        <v>0</v>
      </c>
    </row>
    <row r="275" spans="1:6" ht="13" x14ac:dyDescent="0.15">
      <c r="A275" s="18">
        <v>274</v>
      </c>
      <c r="B275" s="23">
        <f>IF(A275&gt;'Calcul TAEG'!$C$3*12,0,C275+E275)</f>
        <v>0</v>
      </c>
      <c r="C275" s="23">
        <f>IF(A275&gt;'Calcul TAEG'!$C$3*12,0,'Calcul TAEG'!$C$12)</f>
        <v>0</v>
      </c>
      <c r="D275" s="23">
        <f>IF(A275&gt;'Calcul TAEG'!$C$3*12,0,('Calcul TAEG'!$C$4/12)*F274)</f>
        <v>0</v>
      </c>
      <c r="E275" s="24">
        <f>IF(A275&gt;'Calcul TAEG'!$C$3*12,0,('Calcul TAEG'!$C$5/12)*'Calcul TAEG'!$C$2)</f>
        <v>0</v>
      </c>
      <c r="F275" s="2">
        <f>IF(A275&gt;'Calcul TAEG'!$C$3*12,0,F274-(C275-D275))</f>
        <v>0</v>
      </c>
    </row>
    <row r="276" spans="1:6" ht="13" x14ac:dyDescent="0.15">
      <c r="A276" s="18">
        <v>275</v>
      </c>
      <c r="B276" s="23">
        <f>IF(A276&gt;'Calcul TAEG'!$C$3*12,0,C276+E276)</f>
        <v>0</v>
      </c>
      <c r="C276" s="23">
        <f>IF(A276&gt;'Calcul TAEG'!$C$3*12,0,'Calcul TAEG'!$C$12)</f>
        <v>0</v>
      </c>
      <c r="D276" s="23">
        <f>IF(A276&gt;'Calcul TAEG'!$C$3*12,0,('Calcul TAEG'!$C$4/12)*F275)</f>
        <v>0</v>
      </c>
      <c r="E276" s="24">
        <f>IF(A276&gt;'Calcul TAEG'!$C$3*12,0,('Calcul TAEG'!$C$5/12)*'Calcul TAEG'!$C$2)</f>
        <v>0</v>
      </c>
      <c r="F276" s="2">
        <f>IF(A276&gt;'Calcul TAEG'!$C$3*12,0,F275-(C276-D276))</f>
        <v>0</v>
      </c>
    </row>
    <row r="277" spans="1:6" ht="13" x14ac:dyDescent="0.15">
      <c r="A277" s="18">
        <v>276</v>
      </c>
      <c r="B277" s="23">
        <f>IF(A277&gt;'Calcul TAEG'!$C$3*12,0,C277+E277)</f>
        <v>0</v>
      </c>
      <c r="C277" s="23">
        <f>IF(A277&gt;'Calcul TAEG'!$C$3*12,0,'Calcul TAEG'!$C$12)</f>
        <v>0</v>
      </c>
      <c r="D277" s="23">
        <f>IF(A277&gt;'Calcul TAEG'!$C$3*12,0,('Calcul TAEG'!$C$4/12)*F276)</f>
        <v>0</v>
      </c>
      <c r="E277" s="24">
        <f>IF(A277&gt;'Calcul TAEG'!$C$3*12,0,('Calcul TAEG'!$C$5/12)*'Calcul TAEG'!$C$2)</f>
        <v>0</v>
      </c>
      <c r="F277" s="2">
        <f>IF(A277&gt;'Calcul TAEG'!$C$3*12,0,F276-(C277-D277))</f>
        <v>0</v>
      </c>
    </row>
    <row r="278" spans="1:6" ht="13" x14ac:dyDescent="0.15">
      <c r="A278" s="18">
        <v>277</v>
      </c>
      <c r="B278" s="23">
        <f>IF(A278&gt;'Calcul TAEG'!$C$3*12,0,C278+E278)</f>
        <v>0</v>
      </c>
      <c r="C278" s="23">
        <f>IF(A278&gt;'Calcul TAEG'!$C$3*12,0,'Calcul TAEG'!$C$12)</f>
        <v>0</v>
      </c>
      <c r="D278" s="23">
        <f>IF(A278&gt;'Calcul TAEG'!$C$3*12,0,('Calcul TAEG'!$C$4/12)*F277)</f>
        <v>0</v>
      </c>
      <c r="E278" s="24">
        <f>IF(A278&gt;'Calcul TAEG'!$C$3*12,0,('Calcul TAEG'!$C$5/12)*'Calcul TAEG'!$C$2)</f>
        <v>0</v>
      </c>
      <c r="F278" s="2">
        <f>IF(A278&gt;'Calcul TAEG'!$C$3*12,0,F277-(C278-D278))</f>
        <v>0</v>
      </c>
    </row>
    <row r="279" spans="1:6" ht="13" x14ac:dyDescent="0.15">
      <c r="A279" s="18">
        <v>278</v>
      </c>
      <c r="B279" s="23">
        <f>IF(A279&gt;'Calcul TAEG'!$C$3*12,0,C279+E279)</f>
        <v>0</v>
      </c>
      <c r="C279" s="23">
        <f>IF(A279&gt;'Calcul TAEG'!$C$3*12,0,'Calcul TAEG'!$C$12)</f>
        <v>0</v>
      </c>
      <c r="D279" s="23">
        <f>IF(A279&gt;'Calcul TAEG'!$C$3*12,0,('Calcul TAEG'!$C$4/12)*F278)</f>
        <v>0</v>
      </c>
      <c r="E279" s="24">
        <f>IF(A279&gt;'Calcul TAEG'!$C$3*12,0,('Calcul TAEG'!$C$5/12)*'Calcul TAEG'!$C$2)</f>
        <v>0</v>
      </c>
      <c r="F279" s="2">
        <f>IF(A279&gt;'Calcul TAEG'!$C$3*12,0,F278-(C279-D279))</f>
        <v>0</v>
      </c>
    </row>
    <row r="280" spans="1:6" ht="13" x14ac:dyDescent="0.15">
      <c r="A280" s="18">
        <v>279</v>
      </c>
      <c r="B280" s="23">
        <f>IF(A280&gt;'Calcul TAEG'!$C$3*12,0,C280+E280)</f>
        <v>0</v>
      </c>
      <c r="C280" s="23">
        <f>IF(A280&gt;'Calcul TAEG'!$C$3*12,0,'Calcul TAEG'!$C$12)</f>
        <v>0</v>
      </c>
      <c r="D280" s="23">
        <f>IF(A280&gt;'Calcul TAEG'!$C$3*12,0,('Calcul TAEG'!$C$4/12)*F279)</f>
        <v>0</v>
      </c>
      <c r="E280" s="24">
        <f>IF(A280&gt;'Calcul TAEG'!$C$3*12,0,('Calcul TAEG'!$C$5/12)*'Calcul TAEG'!$C$2)</f>
        <v>0</v>
      </c>
      <c r="F280" s="2">
        <f>IF(A280&gt;'Calcul TAEG'!$C$3*12,0,F279-(C280-D280))</f>
        <v>0</v>
      </c>
    </row>
    <row r="281" spans="1:6" ht="13" x14ac:dyDescent="0.15">
      <c r="A281" s="18">
        <v>280</v>
      </c>
      <c r="B281" s="23">
        <f>IF(A281&gt;'Calcul TAEG'!$C$3*12,0,C281+E281)</f>
        <v>0</v>
      </c>
      <c r="C281" s="23">
        <f>IF(A281&gt;'Calcul TAEG'!$C$3*12,0,'Calcul TAEG'!$C$12)</f>
        <v>0</v>
      </c>
      <c r="D281" s="23">
        <f>IF(A281&gt;'Calcul TAEG'!$C$3*12,0,('Calcul TAEG'!$C$4/12)*F280)</f>
        <v>0</v>
      </c>
      <c r="E281" s="24">
        <f>IF(A281&gt;'Calcul TAEG'!$C$3*12,0,('Calcul TAEG'!$C$5/12)*'Calcul TAEG'!$C$2)</f>
        <v>0</v>
      </c>
      <c r="F281" s="2">
        <f>IF(A281&gt;'Calcul TAEG'!$C$3*12,0,F280-(C281-D281))</f>
        <v>0</v>
      </c>
    </row>
    <row r="282" spans="1:6" ht="13" x14ac:dyDescent="0.15">
      <c r="A282" s="18">
        <v>281</v>
      </c>
      <c r="B282" s="23">
        <f>IF(A282&gt;'Calcul TAEG'!$C$3*12,0,C282+E282)</f>
        <v>0</v>
      </c>
      <c r="C282" s="23">
        <f>IF(A282&gt;'Calcul TAEG'!$C$3*12,0,'Calcul TAEG'!$C$12)</f>
        <v>0</v>
      </c>
      <c r="D282" s="23">
        <f>IF(A282&gt;'Calcul TAEG'!$C$3*12,0,('Calcul TAEG'!$C$4/12)*F281)</f>
        <v>0</v>
      </c>
      <c r="E282" s="24">
        <f>IF(A282&gt;'Calcul TAEG'!$C$3*12,0,('Calcul TAEG'!$C$5/12)*'Calcul TAEG'!$C$2)</f>
        <v>0</v>
      </c>
      <c r="F282" s="2">
        <f>IF(A282&gt;'Calcul TAEG'!$C$3*12,0,F281-(C282-D282))</f>
        <v>0</v>
      </c>
    </row>
    <row r="283" spans="1:6" ht="13" x14ac:dyDescent="0.15">
      <c r="A283" s="18">
        <v>282</v>
      </c>
      <c r="B283" s="23">
        <f>IF(A283&gt;'Calcul TAEG'!$C$3*12,0,C283+E283)</f>
        <v>0</v>
      </c>
      <c r="C283" s="23">
        <f>IF(A283&gt;'Calcul TAEG'!$C$3*12,0,'Calcul TAEG'!$C$12)</f>
        <v>0</v>
      </c>
      <c r="D283" s="23">
        <f>IF(A283&gt;'Calcul TAEG'!$C$3*12,0,('Calcul TAEG'!$C$4/12)*F282)</f>
        <v>0</v>
      </c>
      <c r="E283" s="24">
        <f>IF(A283&gt;'Calcul TAEG'!$C$3*12,0,('Calcul TAEG'!$C$5/12)*'Calcul TAEG'!$C$2)</f>
        <v>0</v>
      </c>
      <c r="F283" s="2">
        <f>IF(A283&gt;'Calcul TAEG'!$C$3*12,0,F282-(C283-D283))</f>
        <v>0</v>
      </c>
    </row>
    <row r="284" spans="1:6" ht="13" x14ac:dyDescent="0.15">
      <c r="A284" s="18">
        <v>283</v>
      </c>
      <c r="B284" s="23">
        <f>IF(A284&gt;'Calcul TAEG'!$C$3*12,0,C284+E284)</f>
        <v>0</v>
      </c>
      <c r="C284" s="23">
        <f>IF(A284&gt;'Calcul TAEG'!$C$3*12,0,'Calcul TAEG'!$C$12)</f>
        <v>0</v>
      </c>
      <c r="D284" s="23">
        <f>IF(A284&gt;'Calcul TAEG'!$C$3*12,0,('Calcul TAEG'!$C$4/12)*F283)</f>
        <v>0</v>
      </c>
      <c r="E284" s="24">
        <f>IF(A284&gt;'Calcul TAEG'!$C$3*12,0,('Calcul TAEG'!$C$5/12)*'Calcul TAEG'!$C$2)</f>
        <v>0</v>
      </c>
      <c r="F284" s="2">
        <f>IF(A284&gt;'Calcul TAEG'!$C$3*12,0,F283-(C284-D284))</f>
        <v>0</v>
      </c>
    </row>
    <row r="285" spans="1:6" ht="13" x14ac:dyDescent="0.15">
      <c r="A285" s="18">
        <v>284</v>
      </c>
      <c r="B285" s="23">
        <f>IF(A285&gt;'Calcul TAEG'!$C$3*12,0,C285+E285)</f>
        <v>0</v>
      </c>
      <c r="C285" s="23">
        <f>IF(A285&gt;'Calcul TAEG'!$C$3*12,0,'Calcul TAEG'!$C$12)</f>
        <v>0</v>
      </c>
      <c r="D285" s="23">
        <f>IF(A285&gt;'Calcul TAEG'!$C$3*12,0,('Calcul TAEG'!$C$4/12)*F284)</f>
        <v>0</v>
      </c>
      <c r="E285" s="24">
        <f>IF(A285&gt;'Calcul TAEG'!$C$3*12,0,('Calcul TAEG'!$C$5/12)*'Calcul TAEG'!$C$2)</f>
        <v>0</v>
      </c>
      <c r="F285" s="2">
        <f>IF(A285&gt;'Calcul TAEG'!$C$3*12,0,F284-(C285-D285))</f>
        <v>0</v>
      </c>
    </row>
    <row r="286" spans="1:6" ht="13" x14ac:dyDescent="0.15">
      <c r="A286" s="18">
        <v>285</v>
      </c>
      <c r="B286" s="23">
        <f>IF(A286&gt;'Calcul TAEG'!$C$3*12,0,C286+E286)</f>
        <v>0</v>
      </c>
      <c r="C286" s="23">
        <f>IF(A286&gt;'Calcul TAEG'!$C$3*12,0,'Calcul TAEG'!$C$12)</f>
        <v>0</v>
      </c>
      <c r="D286" s="23">
        <f>IF(A286&gt;'Calcul TAEG'!$C$3*12,0,('Calcul TAEG'!$C$4/12)*F285)</f>
        <v>0</v>
      </c>
      <c r="E286" s="24">
        <f>IF(A286&gt;'Calcul TAEG'!$C$3*12,0,('Calcul TAEG'!$C$5/12)*'Calcul TAEG'!$C$2)</f>
        <v>0</v>
      </c>
      <c r="F286" s="2">
        <f>IF(A286&gt;'Calcul TAEG'!$C$3*12,0,F285-(C286-D286))</f>
        <v>0</v>
      </c>
    </row>
    <row r="287" spans="1:6" ht="13" x14ac:dyDescent="0.15">
      <c r="A287" s="18">
        <v>286</v>
      </c>
      <c r="B287" s="23">
        <f>IF(A287&gt;'Calcul TAEG'!$C$3*12,0,C287+E287)</f>
        <v>0</v>
      </c>
      <c r="C287" s="23">
        <f>IF(A287&gt;'Calcul TAEG'!$C$3*12,0,'Calcul TAEG'!$C$12)</f>
        <v>0</v>
      </c>
      <c r="D287" s="23">
        <f>IF(A287&gt;'Calcul TAEG'!$C$3*12,0,('Calcul TAEG'!$C$4/12)*F286)</f>
        <v>0</v>
      </c>
      <c r="E287" s="24">
        <f>IF(A287&gt;'Calcul TAEG'!$C$3*12,0,('Calcul TAEG'!$C$5/12)*'Calcul TAEG'!$C$2)</f>
        <v>0</v>
      </c>
      <c r="F287" s="2">
        <f>IF(A287&gt;'Calcul TAEG'!$C$3*12,0,F286-(C287-D287))</f>
        <v>0</v>
      </c>
    </row>
    <row r="288" spans="1:6" ht="13" x14ac:dyDescent="0.15">
      <c r="A288" s="18">
        <v>287</v>
      </c>
      <c r="B288" s="23">
        <f>IF(A288&gt;'Calcul TAEG'!$C$3*12,0,C288+E288)</f>
        <v>0</v>
      </c>
      <c r="C288" s="23">
        <f>IF(A288&gt;'Calcul TAEG'!$C$3*12,0,'Calcul TAEG'!$C$12)</f>
        <v>0</v>
      </c>
      <c r="D288" s="23">
        <f>IF(A288&gt;'Calcul TAEG'!$C$3*12,0,('Calcul TAEG'!$C$4/12)*F287)</f>
        <v>0</v>
      </c>
      <c r="E288" s="24">
        <f>IF(A288&gt;'Calcul TAEG'!$C$3*12,0,('Calcul TAEG'!$C$5/12)*'Calcul TAEG'!$C$2)</f>
        <v>0</v>
      </c>
      <c r="F288" s="2">
        <f>IF(A288&gt;'Calcul TAEG'!$C$3*12,0,F287-(C288-D288))</f>
        <v>0</v>
      </c>
    </row>
    <row r="289" spans="1:6" ht="13" x14ac:dyDescent="0.15">
      <c r="A289" s="18">
        <v>288</v>
      </c>
      <c r="B289" s="23">
        <f>IF(A289&gt;'Calcul TAEG'!$C$3*12,0,C289+E289)</f>
        <v>0</v>
      </c>
      <c r="C289" s="23">
        <f>IF(A289&gt;'Calcul TAEG'!$C$3*12,0,'Calcul TAEG'!$C$12)</f>
        <v>0</v>
      </c>
      <c r="D289" s="23">
        <f>IF(A289&gt;'Calcul TAEG'!$C$3*12,0,('Calcul TAEG'!$C$4/12)*F288)</f>
        <v>0</v>
      </c>
      <c r="E289" s="24">
        <f>IF(A289&gt;'Calcul TAEG'!$C$3*12,0,('Calcul TAEG'!$C$5/12)*'Calcul TAEG'!$C$2)</f>
        <v>0</v>
      </c>
      <c r="F289" s="2">
        <f>IF(A289&gt;'Calcul TAEG'!$C$3*12,0,F288-(C289-D289))</f>
        <v>0</v>
      </c>
    </row>
    <row r="290" spans="1:6" ht="13" x14ac:dyDescent="0.15">
      <c r="A290" s="18">
        <v>289</v>
      </c>
      <c r="B290" s="23">
        <f>IF(A290&gt;'Calcul TAEG'!$C$3*12,0,C290+E290)</f>
        <v>0</v>
      </c>
      <c r="C290" s="23">
        <f>IF(A290&gt;'Calcul TAEG'!$C$3*12,0,'Calcul TAEG'!$C$12)</f>
        <v>0</v>
      </c>
      <c r="D290" s="23">
        <f>IF(A290&gt;'Calcul TAEG'!$C$3*12,0,('Calcul TAEG'!$C$4/12)*F289)</f>
        <v>0</v>
      </c>
      <c r="E290" s="24">
        <f>IF(A290&gt;'Calcul TAEG'!$C$3*12,0,('Calcul TAEG'!$C$5/12)*'Calcul TAEG'!$C$2)</f>
        <v>0</v>
      </c>
      <c r="F290" s="2">
        <f>IF(A290&gt;'Calcul TAEG'!$C$3*12,0,F289-(C290-D290))</f>
        <v>0</v>
      </c>
    </row>
    <row r="291" spans="1:6" ht="13" x14ac:dyDescent="0.15">
      <c r="A291" s="18">
        <v>290</v>
      </c>
      <c r="B291" s="23">
        <f>IF(A291&gt;'Calcul TAEG'!$C$3*12,0,C291+E291)</f>
        <v>0</v>
      </c>
      <c r="C291" s="23">
        <f>IF(A291&gt;'Calcul TAEG'!$C$3*12,0,'Calcul TAEG'!$C$12)</f>
        <v>0</v>
      </c>
      <c r="D291" s="23">
        <f>IF(A291&gt;'Calcul TAEG'!$C$3*12,0,('Calcul TAEG'!$C$4/12)*F290)</f>
        <v>0</v>
      </c>
      <c r="E291" s="24">
        <f>IF(A291&gt;'Calcul TAEG'!$C$3*12,0,('Calcul TAEG'!$C$5/12)*'Calcul TAEG'!$C$2)</f>
        <v>0</v>
      </c>
      <c r="F291" s="2">
        <f>IF(A291&gt;'Calcul TAEG'!$C$3*12,0,F290-(C291-D291))</f>
        <v>0</v>
      </c>
    </row>
    <row r="292" spans="1:6" ht="13" x14ac:dyDescent="0.15">
      <c r="A292" s="18">
        <v>291</v>
      </c>
      <c r="B292" s="23">
        <f>IF(A292&gt;'Calcul TAEG'!$C$3*12,0,C292+E292)</f>
        <v>0</v>
      </c>
      <c r="C292" s="23">
        <f>IF(A292&gt;'Calcul TAEG'!$C$3*12,0,'Calcul TAEG'!$C$12)</f>
        <v>0</v>
      </c>
      <c r="D292" s="23">
        <f>IF(A292&gt;'Calcul TAEG'!$C$3*12,0,('Calcul TAEG'!$C$4/12)*F291)</f>
        <v>0</v>
      </c>
      <c r="E292" s="24">
        <f>IF(A292&gt;'Calcul TAEG'!$C$3*12,0,('Calcul TAEG'!$C$5/12)*'Calcul TAEG'!$C$2)</f>
        <v>0</v>
      </c>
      <c r="F292" s="2">
        <f>IF(A292&gt;'Calcul TAEG'!$C$3*12,0,F291-(C292-D292))</f>
        <v>0</v>
      </c>
    </row>
    <row r="293" spans="1:6" ht="13" x14ac:dyDescent="0.15">
      <c r="A293" s="18">
        <v>292</v>
      </c>
      <c r="B293" s="23">
        <f>IF(A293&gt;'Calcul TAEG'!$C$3*12,0,C293+E293)</f>
        <v>0</v>
      </c>
      <c r="C293" s="23">
        <f>IF(A293&gt;'Calcul TAEG'!$C$3*12,0,'Calcul TAEG'!$C$12)</f>
        <v>0</v>
      </c>
      <c r="D293" s="23">
        <f>IF(A293&gt;'Calcul TAEG'!$C$3*12,0,('Calcul TAEG'!$C$4/12)*F292)</f>
        <v>0</v>
      </c>
      <c r="E293" s="24">
        <f>IF(A293&gt;'Calcul TAEG'!$C$3*12,0,('Calcul TAEG'!$C$5/12)*'Calcul TAEG'!$C$2)</f>
        <v>0</v>
      </c>
      <c r="F293" s="2">
        <f>IF(A293&gt;'Calcul TAEG'!$C$3*12,0,F292-(C293-D293))</f>
        <v>0</v>
      </c>
    </row>
    <row r="294" spans="1:6" ht="13" x14ac:dyDescent="0.15">
      <c r="A294" s="18">
        <v>293</v>
      </c>
      <c r="B294" s="23">
        <f>IF(A294&gt;'Calcul TAEG'!$C$3*12,0,C294+E294)</f>
        <v>0</v>
      </c>
      <c r="C294" s="23">
        <f>IF(A294&gt;'Calcul TAEG'!$C$3*12,0,'Calcul TAEG'!$C$12)</f>
        <v>0</v>
      </c>
      <c r="D294" s="23">
        <f>IF(A294&gt;'Calcul TAEG'!$C$3*12,0,('Calcul TAEG'!$C$4/12)*F293)</f>
        <v>0</v>
      </c>
      <c r="E294" s="24">
        <f>IF(A294&gt;'Calcul TAEG'!$C$3*12,0,('Calcul TAEG'!$C$5/12)*'Calcul TAEG'!$C$2)</f>
        <v>0</v>
      </c>
      <c r="F294" s="2">
        <f>IF(A294&gt;'Calcul TAEG'!$C$3*12,0,F293-(C294-D294))</f>
        <v>0</v>
      </c>
    </row>
    <row r="295" spans="1:6" ht="13" x14ac:dyDescent="0.15">
      <c r="A295" s="18">
        <v>294</v>
      </c>
      <c r="B295" s="23">
        <f>IF(A295&gt;'Calcul TAEG'!$C$3*12,0,C295+E295)</f>
        <v>0</v>
      </c>
      <c r="C295" s="23">
        <f>IF(A295&gt;'Calcul TAEG'!$C$3*12,0,'Calcul TAEG'!$C$12)</f>
        <v>0</v>
      </c>
      <c r="D295" s="23">
        <f>IF(A295&gt;'Calcul TAEG'!$C$3*12,0,('Calcul TAEG'!$C$4/12)*F294)</f>
        <v>0</v>
      </c>
      <c r="E295" s="24">
        <f>IF(A295&gt;'Calcul TAEG'!$C$3*12,0,('Calcul TAEG'!$C$5/12)*'Calcul TAEG'!$C$2)</f>
        <v>0</v>
      </c>
      <c r="F295" s="2">
        <f>IF(A295&gt;'Calcul TAEG'!$C$3*12,0,F294-(C295-D295))</f>
        <v>0</v>
      </c>
    </row>
    <row r="296" spans="1:6" ht="13" x14ac:dyDescent="0.15">
      <c r="A296" s="18">
        <v>295</v>
      </c>
      <c r="B296" s="23">
        <f>IF(A296&gt;'Calcul TAEG'!$C$3*12,0,C296+E296)</f>
        <v>0</v>
      </c>
      <c r="C296" s="23">
        <f>IF(A296&gt;'Calcul TAEG'!$C$3*12,0,'Calcul TAEG'!$C$12)</f>
        <v>0</v>
      </c>
      <c r="D296" s="23">
        <f>IF(A296&gt;'Calcul TAEG'!$C$3*12,0,('Calcul TAEG'!$C$4/12)*F295)</f>
        <v>0</v>
      </c>
      <c r="E296" s="24">
        <f>IF(A296&gt;'Calcul TAEG'!$C$3*12,0,('Calcul TAEG'!$C$5/12)*'Calcul TAEG'!$C$2)</f>
        <v>0</v>
      </c>
      <c r="F296" s="2">
        <f>IF(A296&gt;'Calcul TAEG'!$C$3*12,0,F295-(C296-D296))</f>
        <v>0</v>
      </c>
    </row>
    <row r="297" spans="1:6" ht="13" x14ac:dyDescent="0.15">
      <c r="A297" s="18">
        <v>296</v>
      </c>
      <c r="B297" s="23">
        <f>IF(A297&gt;'Calcul TAEG'!$C$3*12,0,C297+E297)</f>
        <v>0</v>
      </c>
      <c r="C297" s="23">
        <f>IF(A297&gt;'Calcul TAEG'!$C$3*12,0,'Calcul TAEG'!$C$12)</f>
        <v>0</v>
      </c>
      <c r="D297" s="23">
        <f>IF(A297&gt;'Calcul TAEG'!$C$3*12,0,('Calcul TAEG'!$C$4/12)*F296)</f>
        <v>0</v>
      </c>
      <c r="E297" s="24">
        <f>IF(A297&gt;'Calcul TAEG'!$C$3*12,0,('Calcul TAEG'!$C$5/12)*'Calcul TAEG'!$C$2)</f>
        <v>0</v>
      </c>
      <c r="F297" s="2">
        <f>IF(A297&gt;'Calcul TAEG'!$C$3*12,0,F296-(C297-D297))</f>
        <v>0</v>
      </c>
    </row>
    <row r="298" spans="1:6" ht="13" x14ac:dyDescent="0.15">
      <c r="A298" s="18">
        <v>297</v>
      </c>
      <c r="B298" s="23">
        <f>IF(A298&gt;'Calcul TAEG'!$C$3*12,0,C298+E298)</f>
        <v>0</v>
      </c>
      <c r="C298" s="23">
        <f>IF(A298&gt;'Calcul TAEG'!$C$3*12,0,'Calcul TAEG'!$C$12)</f>
        <v>0</v>
      </c>
      <c r="D298" s="23">
        <f>IF(A298&gt;'Calcul TAEG'!$C$3*12,0,('Calcul TAEG'!$C$4/12)*F297)</f>
        <v>0</v>
      </c>
      <c r="E298" s="24">
        <f>IF(A298&gt;'Calcul TAEG'!$C$3*12,0,('Calcul TAEG'!$C$5/12)*'Calcul TAEG'!$C$2)</f>
        <v>0</v>
      </c>
      <c r="F298" s="2">
        <f>IF(A298&gt;'Calcul TAEG'!$C$3*12,0,F297-(C298-D298))</f>
        <v>0</v>
      </c>
    </row>
    <row r="299" spans="1:6" ht="13" x14ac:dyDescent="0.15">
      <c r="A299" s="18">
        <v>298</v>
      </c>
      <c r="B299" s="23">
        <f>IF(A299&gt;'Calcul TAEG'!$C$3*12,0,C299+E299)</f>
        <v>0</v>
      </c>
      <c r="C299" s="23">
        <f>IF(A299&gt;'Calcul TAEG'!$C$3*12,0,'Calcul TAEG'!$C$12)</f>
        <v>0</v>
      </c>
      <c r="D299" s="23">
        <f>IF(A299&gt;'Calcul TAEG'!$C$3*12,0,('Calcul TAEG'!$C$4/12)*F298)</f>
        <v>0</v>
      </c>
      <c r="E299" s="24">
        <f>IF(A299&gt;'Calcul TAEG'!$C$3*12,0,('Calcul TAEG'!$C$5/12)*'Calcul TAEG'!$C$2)</f>
        <v>0</v>
      </c>
      <c r="F299" s="2">
        <f>IF(A299&gt;'Calcul TAEG'!$C$3*12,0,F298-(C299-D299))</f>
        <v>0</v>
      </c>
    </row>
    <row r="300" spans="1:6" ht="13" x14ac:dyDescent="0.15">
      <c r="A300" s="18">
        <v>299</v>
      </c>
      <c r="B300" s="23">
        <f>IF(A300&gt;'Calcul TAEG'!$C$3*12,0,C300+E300)</f>
        <v>0</v>
      </c>
      <c r="C300" s="23">
        <f>IF(A300&gt;'Calcul TAEG'!$C$3*12,0,'Calcul TAEG'!$C$12)</f>
        <v>0</v>
      </c>
      <c r="D300" s="23">
        <f>IF(A300&gt;'Calcul TAEG'!$C$3*12,0,('Calcul TAEG'!$C$4/12)*F299)</f>
        <v>0</v>
      </c>
      <c r="E300" s="24">
        <f>IF(A300&gt;'Calcul TAEG'!$C$3*12,0,('Calcul TAEG'!$C$5/12)*'Calcul TAEG'!$C$2)</f>
        <v>0</v>
      </c>
      <c r="F300" s="2">
        <f>IF(A300&gt;'Calcul TAEG'!$C$3*12,0,F299-(C300-D300))</f>
        <v>0</v>
      </c>
    </row>
    <row r="301" spans="1:6" ht="13" x14ac:dyDescent="0.15">
      <c r="A301" s="18">
        <v>300</v>
      </c>
      <c r="B301" s="23">
        <f>IF(A301&gt;'Calcul TAEG'!$C$3*12,0,C301+E301)</f>
        <v>0</v>
      </c>
      <c r="C301" s="23">
        <f>IF(A301&gt;'Calcul TAEG'!$C$3*12,0,'Calcul TAEG'!$C$12)</f>
        <v>0</v>
      </c>
      <c r="D301" s="23">
        <f>IF(A301&gt;'Calcul TAEG'!$C$3*12,0,('Calcul TAEG'!$C$4/12)*F300)</f>
        <v>0</v>
      </c>
      <c r="E301" s="24">
        <f>IF(A301&gt;'Calcul TAEG'!$C$3*12,0,('Calcul TAEG'!$C$5/12)*'Calcul TAEG'!$C$2)</f>
        <v>0</v>
      </c>
      <c r="F301" s="2">
        <f>IF(A301&gt;'Calcul TAEG'!$C$3*12,0,F300-(C301-D301))</f>
        <v>0</v>
      </c>
    </row>
    <row r="302" spans="1:6" ht="13" x14ac:dyDescent="0.15">
      <c r="A302" s="18">
        <v>301</v>
      </c>
      <c r="B302" s="23">
        <f>IF(A302&gt;'Calcul TAEG'!$C$3*12,0,C302+E302)</f>
        <v>0</v>
      </c>
      <c r="C302" s="23">
        <f>IF(A302&gt;'Calcul TAEG'!$C$3*12,0,'Calcul TAEG'!$C$12)</f>
        <v>0</v>
      </c>
      <c r="D302" s="23">
        <f>IF(A302&gt;'Calcul TAEG'!$C$3*12,0,('Calcul TAEG'!$C$4/12)*F301)</f>
        <v>0</v>
      </c>
      <c r="E302" s="24">
        <f>IF(A302&gt;'Calcul TAEG'!$C$3*12,0,('Calcul TAEG'!$C$5/12)*'Calcul TAEG'!$C$2)</f>
        <v>0</v>
      </c>
      <c r="F302" s="2">
        <f>IF(A302&gt;'Calcul TAEG'!$C$3*12,0,F301-(C302-D302))</f>
        <v>0</v>
      </c>
    </row>
    <row r="303" spans="1:6" ht="13" x14ac:dyDescent="0.15">
      <c r="A303" s="18">
        <v>302</v>
      </c>
      <c r="B303" s="23">
        <f>IF(A303&gt;'Calcul TAEG'!$C$3*12,0,C303+E303)</f>
        <v>0</v>
      </c>
      <c r="C303" s="23">
        <f>IF(A303&gt;'Calcul TAEG'!$C$3*12,0,'Calcul TAEG'!$C$12)</f>
        <v>0</v>
      </c>
      <c r="D303" s="23">
        <f>IF(A303&gt;'Calcul TAEG'!$C$3*12,0,('Calcul TAEG'!$C$4/12)*F302)</f>
        <v>0</v>
      </c>
      <c r="E303" s="24">
        <f>IF(A303&gt;'Calcul TAEG'!$C$3*12,0,('Calcul TAEG'!$C$5/12)*'Calcul TAEG'!$C$2)</f>
        <v>0</v>
      </c>
      <c r="F303" s="2">
        <f>IF(A303&gt;'Calcul TAEG'!$C$3*12,0,F302-(C303-D303))</f>
        <v>0</v>
      </c>
    </row>
    <row r="304" spans="1:6" ht="13" x14ac:dyDescent="0.15">
      <c r="A304" s="18">
        <v>303</v>
      </c>
      <c r="B304" s="23">
        <f>IF(A304&gt;'Calcul TAEG'!$C$3*12,0,C304+E304)</f>
        <v>0</v>
      </c>
      <c r="C304" s="23">
        <f>IF(A304&gt;'Calcul TAEG'!$C$3*12,0,'Calcul TAEG'!$C$12)</f>
        <v>0</v>
      </c>
      <c r="D304" s="23">
        <f>IF(A304&gt;'Calcul TAEG'!$C$3*12,0,('Calcul TAEG'!$C$4/12)*F303)</f>
        <v>0</v>
      </c>
      <c r="E304" s="24">
        <f>IF(A304&gt;'Calcul TAEG'!$C$3*12,0,('Calcul TAEG'!$C$5/12)*'Calcul TAEG'!$C$2)</f>
        <v>0</v>
      </c>
      <c r="F304" s="2">
        <f>IF(A304&gt;'Calcul TAEG'!$C$3*12,0,F303-(C304-D304))</f>
        <v>0</v>
      </c>
    </row>
    <row r="305" spans="1:6" ht="13" x14ac:dyDescent="0.15">
      <c r="A305" s="18">
        <v>304</v>
      </c>
      <c r="B305" s="23">
        <f>IF(A305&gt;'Calcul TAEG'!$C$3*12,0,C305+E305)</f>
        <v>0</v>
      </c>
      <c r="C305" s="23">
        <f>IF(A305&gt;'Calcul TAEG'!$C$3*12,0,'Calcul TAEG'!$C$12)</f>
        <v>0</v>
      </c>
      <c r="D305" s="23">
        <f>IF(A305&gt;'Calcul TAEG'!$C$3*12,0,('Calcul TAEG'!$C$4/12)*F304)</f>
        <v>0</v>
      </c>
      <c r="E305" s="24">
        <f>IF(A305&gt;'Calcul TAEG'!$C$3*12,0,('Calcul TAEG'!$C$5/12)*'Calcul TAEG'!$C$2)</f>
        <v>0</v>
      </c>
      <c r="F305" s="2">
        <f>IF(A305&gt;'Calcul TAEG'!$C$3*12,0,F304-(C305-D305))</f>
        <v>0</v>
      </c>
    </row>
    <row r="306" spans="1:6" ht="13" x14ac:dyDescent="0.15">
      <c r="A306" s="18">
        <v>305</v>
      </c>
      <c r="B306" s="23">
        <f>IF(A306&gt;'Calcul TAEG'!$C$3*12,0,C306+E306)</f>
        <v>0</v>
      </c>
      <c r="C306" s="23">
        <f>IF(A306&gt;'Calcul TAEG'!$C$3*12,0,'Calcul TAEG'!$C$12)</f>
        <v>0</v>
      </c>
      <c r="D306" s="23">
        <f>IF(A306&gt;'Calcul TAEG'!$C$3*12,0,('Calcul TAEG'!$C$4/12)*F305)</f>
        <v>0</v>
      </c>
      <c r="E306" s="24">
        <f>IF(A306&gt;'Calcul TAEG'!$C$3*12,0,('Calcul TAEG'!$C$5/12)*'Calcul TAEG'!$C$2)</f>
        <v>0</v>
      </c>
      <c r="F306" s="2">
        <f>IF(A306&gt;'Calcul TAEG'!$C$3*12,0,F305-(C306-D306))</f>
        <v>0</v>
      </c>
    </row>
    <row r="307" spans="1:6" ht="13" x14ac:dyDescent="0.15">
      <c r="A307" s="18">
        <v>306</v>
      </c>
      <c r="B307" s="23">
        <f>IF(A307&gt;'Calcul TAEG'!$C$3*12,0,C307+E307)</f>
        <v>0</v>
      </c>
      <c r="C307" s="23">
        <f>IF(A307&gt;'Calcul TAEG'!$C$3*12,0,'Calcul TAEG'!$C$12)</f>
        <v>0</v>
      </c>
      <c r="D307" s="23">
        <f>IF(A307&gt;'Calcul TAEG'!$C$3*12,0,('Calcul TAEG'!$C$4/12)*F306)</f>
        <v>0</v>
      </c>
      <c r="E307" s="24">
        <f>IF(A307&gt;'Calcul TAEG'!$C$3*12,0,('Calcul TAEG'!$C$5/12)*'Calcul TAEG'!$C$2)</f>
        <v>0</v>
      </c>
      <c r="F307" s="2">
        <f>IF(A307&gt;'Calcul TAEG'!$C$3*12,0,F306-(C307-D307))</f>
        <v>0</v>
      </c>
    </row>
    <row r="308" spans="1:6" ht="13" x14ac:dyDescent="0.15">
      <c r="A308" s="18">
        <v>307</v>
      </c>
      <c r="B308" s="23">
        <f>IF(A308&gt;'Calcul TAEG'!$C$3*12,0,C308+E308)</f>
        <v>0</v>
      </c>
      <c r="C308" s="23">
        <f>IF(A308&gt;'Calcul TAEG'!$C$3*12,0,'Calcul TAEG'!$C$12)</f>
        <v>0</v>
      </c>
      <c r="D308" s="23">
        <f>IF(A308&gt;'Calcul TAEG'!$C$3*12,0,('Calcul TAEG'!$C$4/12)*F307)</f>
        <v>0</v>
      </c>
      <c r="E308" s="24">
        <f>IF(A308&gt;'Calcul TAEG'!$C$3*12,0,('Calcul TAEG'!$C$5/12)*'Calcul TAEG'!$C$2)</f>
        <v>0</v>
      </c>
      <c r="F308" s="2">
        <f>IF(A308&gt;'Calcul TAEG'!$C$3*12,0,F307-(C308-D308))</f>
        <v>0</v>
      </c>
    </row>
    <row r="309" spans="1:6" ht="13" x14ac:dyDescent="0.15">
      <c r="A309" s="18">
        <v>308</v>
      </c>
      <c r="B309" s="23">
        <f>IF(A309&gt;'Calcul TAEG'!$C$3*12,0,C309+E309)</f>
        <v>0</v>
      </c>
      <c r="C309" s="23">
        <f>IF(A309&gt;'Calcul TAEG'!$C$3*12,0,'Calcul TAEG'!$C$12)</f>
        <v>0</v>
      </c>
      <c r="D309" s="23">
        <f>IF(A309&gt;'Calcul TAEG'!$C$3*12,0,('Calcul TAEG'!$C$4/12)*F308)</f>
        <v>0</v>
      </c>
      <c r="E309" s="24">
        <f>IF(A309&gt;'Calcul TAEG'!$C$3*12,0,('Calcul TAEG'!$C$5/12)*'Calcul TAEG'!$C$2)</f>
        <v>0</v>
      </c>
      <c r="F309" s="2">
        <f>IF(A309&gt;'Calcul TAEG'!$C$3*12,0,F308-(C309-D309))</f>
        <v>0</v>
      </c>
    </row>
    <row r="310" spans="1:6" ht="13" x14ac:dyDescent="0.15">
      <c r="A310" s="18">
        <v>309</v>
      </c>
      <c r="B310" s="23">
        <f>IF(A310&gt;'Calcul TAEG'!$C$3*12,0,C310+E310)</f>
        <v>0</v>
      </c>
      <c r="C310" s="23">
        <f>IF(A310&gt;'Calcul TAEG'!$C$3*12,0,'Calcul TAEG'!$C$12)</f>
        <v>0</v>
      </c>
      <c r="D310" s="23">
        <f>IF(A310&gt;'Calcul TAEG'!$C$3*12,0,('Calcul TAEG'!$C$4/12)*F309)</f>
        <v>0</v>
      </c>
      <c r="E310" s="24">
        <f>IF(A310&gt;'Calcul TAEG'!$C$3*12,0,('Calcul TAEG'!$C$5/12)*'Calcul TAEG'!$C$2)</f>
        <v>0</v>
      </c>
      <c r="F310" s="2">
        <f>IF(A310&gt;'Calcul TAEG'!$C$3*12,0,F309-(C310-D310))</f>
        <v>0</v>
      </c>
    </row>
    <row r="311" spans="1:6" ht="13" x14ac:dyDescent="0.15">
      <c r="A311" s="18">
        <v>310</v>
      </c>
      <c r="B311" s="23">
        <f>IF(A311&gt;'Calcul TAEG'!$C$3*12,0,C311+E311)</f>
        <v>0</v>
      </c>
      <c r="C311" s="23">
        <f>IF(A311&gt;'Calcul TAEG'!$C$3*12,0,'Calcul TAEG'!$C$12)</f>
        <v>0</v>
      </c>
      <c r="D311" s="23">
        <f>IF(A311&gt;'Calcul TAEG'!$C$3*12,0,('Calcul TAEG'!$C$4/12)*F310)</f>
        <v>0</v>
      </c>
      <c r="E311" s="24">
        <f>IF(A311&gt;'Calcul TAEG'!$C$3*12,0,('Calcul TAEG'!$C$5/12)*'Calcul TAEG'!$C$2)</f>
        <v>0</v>
      </c>
      <c r="F311" s="2">
        <f>IF(A311&gt;'Calcul TAEG'!$C$3*12,0,F310-(C311-D311))</f>
        <v>0</v>
      </c>
    </row>
    <row r="312" spans="1:6" ht="13" x14ac:dyDescent="0.15">
      <c r="A312" s="18">
        <v>311</v>
      </c>
      <c r="B312" s="23">
        <f>IF(A312&gt;'Calcul TAEG'!$C$3*12,0,C312+E312)</f>
        <v>0</v>
      </c>
      <c r="C312" s="23">
        <f>IF(A312&gt;'Calcul TAEG'!$C$3*12,0,'Calcul TAEG'!$C$12)</f>
        <v>0</v>
      </c>
      <c r="D312" s="23">
        <f>IF(A312&gt;'Calcul TAEG'!$C$3*12,0,('Calcul TAEG'!$C$4/12)*F311)</f>
        <v>0</v>
      </c>
      <c r="E312" s="24">
        <f>IF(A312&gt;'Calcul TAEG'!$C$3*12,0,('Calcul TAEG'!$C$5/12)*'Calcul TAEG'!$C$2)</f>
        <v>0</v>
      </c>
      <c r="F312" s="2">
        <f>IF(A312&gt;'Calcul TAEG'!$C$3*12,0,F311-(C312-D312))</f>
        <v>0</v>
      </c>
    </row>
    <row r="313" spans="1:6" ht="13" x14ac:dyDescent="0.15">
      <c r="A313" s="18">
        <v>312</v>
      </c>
      <c r="B313" s="23">
        <f>IF(A313&gt;'Calcul TAEG'!$C$3*12,0,C313+E313)</f>
        <v>0</v>
      </c>
      <c r="C313" s="23">
        <f>IF(A313&gt;'Calcul TAEG'!$C$3*12,0,'Calcul TAEG'!$C$12)</f>
        <v>0</v>
      </c>
      <c r="D313" s="23">
        <f>IF(A313&gt;'Calcul TAEG'!$C$3*12,0,('Calcul TAEG'!$C$4/12)*F312)</f>
        <v>0</v>
      </c>
      <c r="E313" s="24">
        <f>IF(A313&gt;'Calcul TAEG'!$C$3*12,0,('Calcul TAEG'!$C$5/12)*'Calcul TAEG'!$C$2)</f>
        <v>0</v>
      </c>
      <c r="F313" s="2">
        <f>IF(A313&gt;'Calcul TAEG'!$C$3*12,0,F312-(C313-D313))</f>
        <v>0</v>
      </c>
    </row>
    <row r="314" spans="1:6" ht="13" x14ac:dyDescent="0.15">
      <c r="A314" s="18">
        <v>313</v>
      </c>
      <c r="B314" s="23">
        <f>IF(A314&gt;'Calcul TAEG'!$C$3*12,0,C314+E314)</f>
        <v>0</v>
      </c>
      <c r="C314" s="23">
        <f>IF(A314&gt;'Calcul TAEG'!$C$3*12,0,'Calcul TAEG'!$C$12)</f>
        <v>0</v>
      </c>
      <c r="D314" s="23">
        <f>IF(A314&gt;'Calcul TAEG'!$C$3*12,0,('Calcul TAEG'!$C$4/12)*F313)</f>
        <v>0</v>
      </c>
      <c r="E314" s="24">
        <f>IF(A314&gt;'Calcul TAEG'!$C$3*12,0,('Calcul TAEG'!$C$5/12)*'Calcul TAEG'!$C$2)</f>
        <v>0</v>
      </c>
      <c r="F314" s="2">
        <f>IF(A314&gt;'Calcul TAEG'!$C$3*12,0,F313-(C314-D314))</f>
        <v>0</v>
      </c>
    </row>
    <row r="315" spans="1:6" ht="13" x14ac:dyDescent="0.15">
      <c r="A315" s="18">
        <v>314</v>
      </c>
      <c r="B315" s="23">
        <f>IF(A315&gt;'Calcul TAEG'!$C$3*12,0,C315+E315)</f>
        <v>0</v>
      </c>
      <c r="C315" s="23">
        <f>IF(A315&gt;'Calcul TAEG'!$C$3*12,0,'Calcul TAEG'!$C$12)</f>
        <v>0</v>
      </c>
      <c r="D315" s="23">
        <f>IF(A315&gt;'Calcul TAEG'!$C$3*12,0,('Calcul TAEG'!$C$4/12)*F314)</f>
        <v>0</v>
      </c>
      <c r="E315" s="24">
        <f>IF(A315&gt;'Calcul TAEG'!$C$3*12,0,('Calcul TAEG'!$C$5/12)*'Calcul TAEG'!$C$2)</f>
        <v>0</v>
      </c>
      <c r="F315" s="2">
        <f>IF(A315&gt;'Calcul TAEG'!$C$3*12,0,F314-(C315-D315))</f>
        <v>0</v>
      </c>
    </row>
    <row r="316" spans="1:6" ht="13" x14ac:dyDescent="0.15">
      <c r="A316" s="18">
        <v>315</v>
      </c>
      <c r="B316" s="23">
        <f>IF(A316&gt;'Calcul TAEG'!$C$3*12,0,C316+E316)</f>
        <v>0</v>
      </c>
      <c r="C316" s="23">
        <f>IF(A316&gt;'Calcul TAEG'!$C$3*12,0,'Calcul TAEG'!$C$12)</f>
        <v>0</v>
      </c>
      <c r="D316" s="23">
        <f>IF(A316&gt;'Calcul TAEG'!$C$3*12,0,('Calcul TAEG'!$C$4/12)*F315)</f>
        <v>0</v>
      </c>
      <c r="E316" s="24">
        <f>IF(A316&gt;'Calcul TAEG'!$C$3*12,0,('Calcul TAEG'!$C$5/12)*'Calcul TAEG'!$C$2)</f>
        <v>0</v>
      </c>
      <c r="F316" s="2">
        <f>IF(A316&gt;'Calcul TAEG'!$C$3*12,0,F315-(C316-D316))</f>
        <v>0</v>
      </c>
    </row>
    <row r="317" spans="1:6" ht="13" x14ac:dyDescent="0.15">
      <c r="A317" s="18">
        <v>316</v>
      </c>
      <c r="B317" s="23">
        <f>IF(A317&gt;'Calcul TAEG'!$C$3*12,0,C317+E317)</f>
        <v>0</v>
      </c>
      <c r="C317" s="23">
        <f>IF(A317&gt;'Calcul TAEG'!$C$3*12,0,'Calcul TAEG'!$C$12)</f>
        <v>0</v>
      </c>
      <c r="D317" s="23">
        <f>IF(A317&gt;'Calcul TAEG'!$C$3*12,0,('Calcul TAEG'!$C$4/12)*F316)</f>
        <v>0</v>
      </c>
      <c r="E317" s="24">
        <f>IF(A317&gt;'Calcul TAEG'!$C$3*12,0,('Calcul TAEG'!$C$5/12)*'Calcul TAEG'!$C$2)</f>
        <v>0</v>
      </c>
      <c r="F317" s="2">
        <f>IF(A317&gt;'Calcul TAEG'!$C$3*12,0,F316-(C317-D317))</f>
        <v>0</v>
      </c>
    </row>
    <row r="318" spans="1:6" ht="13" x14ac:dyDescent="0.15">
      <c r="A318" s="18">
        <v>317</v>
      </c>
      <c r="B318" s="23">
        <f>IF(A318&gt;'Calcul TAEG'!$C$3*12,0,C318+E318)</f>
        <v>0</v>
      </c>
      <c r="C318" s="23">
        <f>IF(A318&gt;'Calcul TAEG'!$C$3*12,0,'Calcul TAEG'!$C$12)</f>
        <v>0</v>
      </c>
      <c r="D318" s="23">
        <f>IF(A318&gt;'Calcul TAEG'!$C$3*12,0,('Calcul TAEG'!$C$4/12)*F317)</f>
        <v>0</v>
      </c>
      <c r="E318" s="24">
        <f>IF(A318&gt;'Calcul TAEG'!$C$3*12,0,('Calcul TAEG'!$C$5/12)*'Calcul TAEG'!$C$2)</f>
        <v>0</v>
      </c>
      <c r="F318" s="2">
        <f>IF(A318&gt;'Calcul TAEG'!$C$3*12,0,F317-(C318-D318))</f>
        <v>0</v>
      </c>
    </row>
    <row r="319" spans="1:6" ht="13" x14ac:dyDescent="0.15">
      <c r="A319" s="18">
        <v>318</v>
      </c>
      <c r="B319" s="23">
        <f>IF(A319&gt;'Calcul TAEG'!$C$3*12,0,C319+E319)</f>
        <v>0</v>
      </c>
      <c r="C319" s="23">
        <f>IF(A319&gt;'Calcul TAEG'!$C$3*12,0,'Calcul TAEG'!$C$12)</f>
        <v>0</v>
      </c>
      <c r="D319" s="23">
        <f>IF(A319&gt;'Calcul TAEG'!$C$3*12,0,('Calcul TAEG'!$C$4/12)*F318)</f>
        <v>0</v>
      </c>
      <c r="E319" s="24">
        <f>IF(A319&gt;'Calcul TAEG'!$C$3*12,0,('Calcul TAEG'!$C$5/12)*'Calcul TAEG'!$C$2)</f>
        <v>0</v>
      </c>
      <c r="F319" s="2">
        <f>IF(A319&gt;'Calcul TAEG'!$C$3*12,0,F318-(C319-D319))</f>
        <v>0</v>
      </c>
    </row>
    <row r="320" spans="1:6" ht="13" x14ac:dyDescent="0.15">
      <c r="A320" s="18">
        <v>319</v>
      </c>
      <c r="B320" s="23">
        <f>IF(A320&gt;'Calcul TAEG'!$C$3*12,0,C320+E320)</f>
        <v>0</v>
      </c>
      <c r="C320" s="23">
        <f>IF(A320&gt;'Calcul TAEG'!$C$3*12,0,'Calcul TAEG'!$C$12)</f>
        <v>0</v>
      </c>
      <c r="D320" s="23">
        <f>IF(A320&gt;'Calcul TAEG'!$C$3*12,0,('Calcul TAEG'!$C$4/12)*F319)</f>
        <v>0</v>
      </c>
      <c r="E320" s="24">
        <f>IF(A320&gt;'Calcul TAEG'!$C$3*12,0,('Calcul TAEG'!$C$5/12)*'Calcul TAEG'!$C$2)</f>
        <v>0</v>
      </c>
      <c r="F320" s="2">
        <f>IF(A320&gt;'Calcul TAEG'!$C$3*12,0,F319-(C320-D320))</f>
        <v>0</v>
      </c>
    </row>
    <row r="321" spans="1:6" ht="13" x14ac:dyDescent="0.15">
      <c r="A321" s="18">
        <v>320</v>
      </c>
      <c r="B321" s="23">
        <f>IF(A321&gt;'Calcul TAEG'!$C$3*12,0,C321+E321)</f>
        <v>0</v>
      </c>
      <c r="C321" s="23">
        <f>IF(A321&gt;'Calcul TAEG'!$C$3*12,0,'Calcul TAEG'!$C$12)</f>
        <v>0</v>
      </c>
      <c r="D321" s="23">
        <f>IF(A321&gt;'Calcul TAEG'!$C$3*12,0,('Calcul TAEG'!$C$4/12)*F320)</f>
        <v>0</v>
      </c>
      <c r="E321" s="24">
        <f>IF(A321&gt;'Calcul TAEG'!$C$3*12,0,('Calcul TAEG'!$C$5/12)*'Calcul TAEG'!$C$2)</f>
        <v>0</v>
      </c>
      <c r="F321" s="2">
        <f>IF(A321&gt;'Calcul TAEG'!$C$3*12,0,F320-(C321-D321))</f>
        <v>0</v>
      </c>
    </row>
    <row r="322" spans="1:6" ht="13" x14ac:dyDescent="0.15">
      <c r="A322" s="18">
        <v>321</v>
      </c>
      <c r="B322" s="23">
        <f>IF(A322&gt;'Calcul TAEG'!$C$3*12,0,C322+E322)</f>
        <v>0</v>
      </c>
      <c r="C322" s="23">
        <f>IF(A322&gt;'Calcul TAEG'!$C$3*12,0,'Calcul TAEG'!$C$12)</f>
        <v>0</v>
      </c>
      <c r="D322" s="23">
        <f>IF(A322&gt;'Calcul TAEG'!$C$3*12,0,('Calcul TAEG'!$C$4/12)*F321)</f>
        <v>0</v>
      </c>
      <c r="E322" s="24">
        <f>IF(A322&gt;'Calcul TAEG'!$C$3*12,0,('Calcul TAEG'!$C$5/12)*'Calcul TAEG'!$C$2)</f>
        <v>0</v>
      </c>
      <c r="F322" s="2">
        <f>IF(A322&gt;'Calcul TAEG'!$C$3*12,0,F321-(C322-D322))</f>
        <v>0</v>
      </c>
    </row>
    <row r="323" spans="1:6" ht="13" x14ac:dyDescent="0.15">
      <c r="A323" s="18">
        <v>322</v>
      </c>
      <c r="B323" s="23">
        <f>IF(A323&gt;'Calcul TAEG'!$C$3*12,0,C323+E323)</f>
        <v>0</v>
      </c>
      <c r="C323" s="23">
        <f>IF(A323&gt;'Calcul TAEG'!$C$3*12,0,'Calcul TAEG'!$C$12)</f>
        <v>0</v>
      </c>
      <c r="D323" s="23">
        <f>IF(A323&gt;'Calcul TAEG'!$C$3*12,0,('Calcul TAEG'!$C$4/12)*F322)</f>
        <v>0</v>
      </c>
      <c r="E323" s="24">
        <f>IF(A323&gt;'Calcul TAEG'!$C$3*12,0,('Calcul TAEG'!$C$5/12)*'Calcul TAEG'!$C$2)</f>
        <v>0</v>
      </c>
      <c r="F323" s="2">
        <f>IF(A323&gt;'Calcul TAEG'!$C$3*12,0,F322-(C323-D323))</f>
        <v>0</v>
      </c>
    </row>
    <row r="324" spans="1:6" ht="13" x14ac:dyDescent="0.15">
      <c r="A324" s="18">
        <v>323</v>
      </c>
      <c r="B324" s="23">
        <f>IF(A324&gt;'Calcul TAEG'!$C$3*12,0,C324+E324)</f>
        <v>0</v>
      </c>
      <c r="C324" s="23">
        <f>IF(A324&gt;'Calcul TAEG'!$C$3*12,0,'Calcul TAEG'!$C$12)</f>
        <v>0</v>
      </c>
      <c r="D324" s="23">
        <f>IF(A324&gt;'Calcul TAEG'!$C$3*12,0,('Calcul TAEG'!$C$4/12)*F323)</f>
        <v>0</v>
      </c>
      <c r="E324" s="24">
        <f>IF(A324&gt;'Calcul TAEG'!$C$3*12,0,('Calcul TAEG'!$C$5/12)*'Calcul TAEG'!$C$2)</f>
        <v>0</v>
      </c>
      <c r="F324" s="2">
        <f>IF(A324&gt;'Calcul TAEG'!$C$3*12,0,F323-(C324-D324))</f>
        <v>0</v>
      </c>
    </row>
    <row r="325" spans="1:6" ht="13" x14ac:dyDescent="0.15">
      <c r="A325" s="18">
        <v>324</v>
      </c>
      <c r="B325" s="23">
        <f>IF(A325&gt;'Calcul TAEG'!$C$3*12,0,C325+E325)</f>
        <v>0</v>
      </c>
      <c r="C325" s="23">
        <f>IF(A325&gt;'Calcul TAEG'!$C$3*12,0,'Calcul TAEG'!$C$12)</f>
        <v>0</v>
      </c>
      <c r="D325" s="23">
        <f>IF(A325&gt;'Calcul TAEG'!$C$3*12,0,('Calcul TAEG'!$C$4/12)*F324)</f>
        <v>0</v>
      </c>
      <c r="E325" s="24">
        <f>IF(A325&gt;'Calcul TAEG'!$C$3*12,0,('Calcul TAEG'!$C$5/12)*'Calcul TAEG'!$C$2)</f>
        <v>0</v>
      </c>
      <c r="F325" s="2">
        <f>IF(A325&gt;'Calcul TAEG'!$C$3*12,0,F324-(C325-D325))</f>
        <v>0</v>
      </c>
    </row>
    <row r="326" spans="1:6" ht="13" x14ac:dyDescent="0.15">
      <c r="A326" s="18">
        <v>325</v>
      </c>
      <c r="B326" s="23">
        <f>IF(A326&gt;'Calcul TAEG'!$C$3*12,0,C326+E326)</f>
        <v>0</v>
      </c>
      <c r="C326" s="23">
        <f>IF(A326&gt;'Calcul TAEG'!$C$3*12,0,'Calcul TAEG'!$C$12)</f>
        <v>0</v>
      </c>
      <c r="D326" s="23">
        <f>IF(A326&gt;'Calcul TAEG'!$C$3*12,0,('Calcul TAEG'!$C$4/12)*F325)</f>
        <v>0</v>
      </c>
      <c r="E326" s="24">
        <f>IF(A326&gt;'Calcul TAEG'!$C$3*12,0,('Calcul TAEG'!$C$5/12)*'Calcul TAEG'!$C$2)</f>
        <v>0</v>
      </c>
      <c r="F326" s="2">
        <f>IF(A326&gt;'Calcul TAEG'!$C$3*12,0,F325-(C326-D326))</f>
        <v>0</v>
      </c>
    </row>
    <row r="327" spans="1:6" ht="13" x14ac:dyDescent="0.15">
      <c r="A327" s="18">
        <v>326</v>
      </c>
      <c r="B327" s="23">
        <f>IF(A327&gt;'Calcul TAEG'!$C$3*12,0,C327+E327)</f>
        <v>0</v>
      </c>
      <c r="C327" s="23">
        <f>IF(A327&gt;'Calcul TAEG'!$C$3*12,0,'Calcul TAEG'!$C$12)</f>
        <v>0</v>
      </c>
      <c r="D327" s="23">
        <f>IF(A327&gt;'Calcul TAEG'!$C$3*12,0,('Calcul TAEG'!$C$4/12)*F326)</f>
        <v>0</v>
      </c>
      <c r="E327" s="24">
        <f>IF(A327&gt;'Calcul TAEG'!$C$3*12,0,('Calcul TAEG'!$C$5/12)*'Calcul TAEG'!$C$2)</f>
        <v>0</v>
      </c>
      <c r="F327" s="2">
        <f>IF(A327&gt;'Calcul TAEG'!$C$3*12,0,F326-(C327-D327))</f>
        <v>0</v>
      </c>
    </row>
    <row r="328" spans="1:6" ht="13" x14ac:dyDescent="0.15">
      <c r="A328" s="18">
        <v>327</v>
      </c>
      <c r="B328" s="23">
        <f>IF(A328&gt;'Calcul TAEG'!$C$3*12,0,C328+E328)</f>
        <v>0</v>
      </c>
      <c r="C328" s="23">
        <f>IF(A328&gt;'Calcul TAEG'!$C$3*12,0,'Calcul TAEG'!$C$12)</f>
        <v>0</v>
      </c>
      <c r="D328" s="23">
        <f>IF(A328&gt;'Calcul TAEG'!$C$3*12,0,('Calcul TAEG'!$C$4/12)*F327)</f>
        <v>0</v>
      </c>
      <c r="E328" s="24">
        <f>IF(A328&gt;'Calcul TAEG'!$C$3*12,0,('Calcul TAEG'!$C$5/12)*'Calcul TAEG'!$C$2)</f>
        <v>0</v>
      </c>
      <c r="F328" s="2">
        <f>IF(A328&gt;'Calcul TAEG'!$C$3*12,0,F327-(C328-D328))</f>
        <v>0</v>
      </c>
    </row>
    <row r="329" spans="1:6" ht="13" x14ac:dyDescent="0.15">
      <c r="A329" s="18">
        <v>328</v>
      </c>
      <c r="B329" s="23">
        <f>IF(A329&gt;'Calcul TAEG'!$C$3*12,0,C329+E329)</f>
        <v>0</v>
      </c>
      <c r="C329" s="23">
        <f>IF(A329&gt;'Calcul TAEG'!$C$3*12,0,'Calcul TAEG'!$C$12)</f>
        <v>0</v>
      </c>
      <c r="D329" s="23">
        <f>IF(A329&gt;'Calcul TAEG'!$C$3*12,0,('Calcul TAEG'!$C$4/12)*F328)</f>
        <v>0</v>
      </c>
      <c r="E329" s="24">
        <f>IF(A329&gt;'Calcul TAEG'!$C$3*12,0,('Calcul TAEG'!$C$5/12)*'Calcul TAEG'!$C$2)</f>
        <v>0</v>
      </c>
      <c r="F329" s="2">
        <f>IF(A329&gt;'Calcul TAEG'!$C$3*12,0,F328-(C329-D329))</f>
        <v>0</v>
      </c>
    </row>
    <row r="330" spans="1:6" ht="13" x14ac:dyDescent="0.15">
      <c r="A330" s="18">
        <v>329</v>
      </c>
      <c r="B330" s="23">
        <f>IF(A330&gt;'Calcul TAEG'!$C$3*12,0,C330+E330)</f>
        <v>0</v>
      </c>
      <c r="C330" s="23">
        <f>IF(A330&gt;'Calcul TAEG'!$C$3*12,0,'Calcul TAEG'!$C$12)</f>
        <v>0</v>
      </c>
      <c r="D330" s="23">
        <f>IF(A330&gt;'Calcul TAEG'!$C$3*12,0,('Calcul TAEG'!$C$4/12)*F329)</f>
        <v>0</v>
      </c>
      <c r="E330" s="24">
        <f>IF(A330&gt;'Calcul TAEG'!$C$3*12,0,('Calcul TAEG'!$C$5/12)*'Calcul TAEG'!$C$2)</f>
        <v>0</v>
      </c>
      <c r="F330" s="2">
        <f>IF(A330&gt;'Calcul TAEG'!$C$3*12,0,F329-(C330-D330))</f>
        <v>0</v>
      </c>
    </row>
    <row r="331" spans="1:6" ht="13" x14ac:dyDescent="0.15">
      <c r="A331" s="18">
        <v>330</v>
      </c>
      <c r="B331" s="23">
        <f>IF(A331&gt;'Calcul TAEG'!$C$3*12,0,C331+E331)</f>
        <v>0</v>
      </c>
      <c r="C331" s="23">
        <f>IF(A331&gt;'Calcul TAEG'!$C$3*12,0,'Calcul TAEG'!$C$12)</f>
        <v>0</v>
      </c>
      <c r="D331" s="23">
        <f>IF(A331&gt;'Calcul TAEG'!$C$3*12,0,('Calcul TAEG'!$C$4/12)*F330)</f>
        <v>0</v>
      </c>
      <c r="E331" s="24">
        <f>IF(A331&gt;'Calcul TAEG'!$C$3*12,0,('Calcul TAEG'!$C$5/12)*'Calcul TAEG'!$C$2)</f>
        <v>0</v>
      </c>
      <c r="F331" s="2">
        <f>IF(A331&gt;'Calcul TAEG'!$C$3*12,0,F330-(C331-D331))</f>
        <v>0</v>
      </c>
    </row>
    <row r="332" spans="1:6" ht="13" x14ac:dyDescent="0.15">
      <c r="A332" s="18">
        <v>331</v>
      </c>
      <c r="B332" s="23">
        <f>IF(A332&gt;'Calcul TAEG'!$C$3*12,0,C332+E332)</f>
        <v>0</v>
      </c>
      <c r="C332" s="23">
        <f>IF(A332&gt;'Calcul TAEG'!$C$3*12,0,'Calcul TAEG'!$C$12)</f>
        <v>0</v>
      </c>
      <c r="D332" s="23">
        <f>IF(A332&gt;'Calcul TAEG'!$C$3*12,0,('Calcul TAEG'!$C$4/12)*F331)</f>
        <v>0</v>
      </c>
      <c r="E332" s="24">
        <f>IF(A332&gt;'Calcul TAEG'!$C$3*12,0,('Calcul TAEG'!$C$5/12)*'Calcul TAEG'!$C$2)</f>
        <v>0</v>
      </c>
      <c r="F332" s="2">
        <f>IF(A332&gt;'Calcul TAEG'!$C$3*12,0,F331-(C332-D332))</f>
        <v>0</v>
      </c>
    </row>
    <row r="333" spans="1:6" ht="13" x14ac:dyDescent="0.15">
      <c r="A333" s="18">
        <v>332</v>
      </c>
      <c r="B333" s="23">
        <f>IF(A333&gt;'Calcul TAEG'!$C$3*12,0,C333+E333)</f>
        <v>0</v>
      </c>
      <c r="C333" s="23">
        <f>IF(A333&gt;'Calcul TAEG'!$C$3*12,0,'Calcul TAEG'!$C$12)</f>
        <v>0</v>
      </c>
      <c r="D333" s="23">
        <f>IF(A333&gt;'Calcul TAEG'!$C$3*12,0,('Calcul TAEG'!$C$4/12)*F332)</f>
        <v>0</v>
      </c>
      <c r="E333" s="24">
        <f>IF(A333&gt;'Calcul TAEG'!$C$3*12,0,('Calcul TAEG'!$C$5/12)*'Calcul TAEG'!$C$2)</f>
        <v>0</v>
      </c>
      <c r="F333" s="2">
        <f>IF(A333&gt;'Calcul TAEG'!$C$3*12,0,F332-(C333-D333))</f>
        <v>0</v>
      </c>
    </row>
    <row r="334" spans="1:6" ht="13" x14ac:dyDescent="0.15">
      <c r="A334" s="18">
        <v>333</v>
      </c>
      <c r="B334" s="23">
        <f>IF(A334&gt;'Calcul TAEG'!$C$3*12,0,C334+E334)</f>
        <v>0</v>
      </c>
      <c r="C334" s="23">
        <f>IF(A334&gt;'Calcul TAEG'!$C$3*12,0,'Calcul TAEG'!$C$12)</f>
        <v>0</v>
      </c>
      <c r="D334" s="23">
        <f>IF(A334&gt;'Calcul TAEG'!$C$3*12,0,('Calcul TAEG'!$C$4/12)*F333)</f>
        <v>0</v>
      </c>
      <c r="E334" s="24">
        <f>IF(A334&gt;'Calcul TAEG'!$C$3*12,0,('Calcul TAEG'!$C$5/12)*'Calcul TAEG'!$C$2)</f>
        <v>0</v>
      </c>
      <c r="F334" s="2">
        <f>IF(A334&gt;'Calcul TAEG'!$C$3*12,0,F333-(C334-D334))</f>
        <v>0</v>
      </c>
    </row>
    <row r="335" spans="1:6" ht="13" x14ac:dyDescent="0.15">
      <c r="A335" s="18">
        <v>334</v>
      </c>
      <c r="B335" s="23">
        <f>IF(A335&gt;'Calcul TAEG'!$C$3*12,0,C335+E335)</f>
        <v>0</v>
      </c>
      <c r="C335" s="23">
        <f>IF(A335&gt;'Calcul TAEG'!$C$3*12,0,'Calcul TAEG'!$C$12)</f>
        <v>0</v>
      </c>
      <c r="D335" s="23">
        <f>IF(A335&gt;'Calcul TAEG'!$C$3*12,0,('Calcul TAEG'!$C$4/12)*F334)</f>
        <v>0</v>
      </c>
      <c r="E335" s="24">
        <f>IF(A335&gt;'Calcul TAEG'!$C$3*12,0,('Calcul TAEG'!$C$5/12)*'Calcul TAEG'!$C$2)</f>
        <v>0</v>
      </c>
      <c r="F335" s="2">
        <f>IF(A335&gt;'Calcul TAEG'!$C$3*12,0,F334-(C335-D335))</f>
        <v>0</v>
      </c>
    </row>
    <row r="336" spans="1:6" ht="13" x14ac:dyDescent="0.15">
      <c r="A336" s="18">
        <v>335</v>
      </c>
      <c r="B336" s="23">
        <f>IF(A336&gt;'Calcul TAEG'!$C$3*12,0,C336+E336)</f>
        <v>0</v>
      </c>
      <c r="C336" s="23">
        <f>IF(A336&gt;'Calcul TAEG'!$C$3*12,0,'Calcul TAEG'!$C$12)</f>
        <v>0</v>
      </c>
      <c r="D336" s="23">
        <f>IF(A336&gt;'Calcul TAEG'!$C$3*12,0,('Calcul TAEG'!$C$4/12)*F335)</f>
        <v>0</v>
      </c>
      <c r="E336" s="24">
        <f>IF(A336&gt;'Calcul TAEG'!$C$3*12,0,('Calcul TAEG'!$C$5/12)*'Calcul TAEG'!$C$2)</f>
        <v>0</v>
      </c>
      <c r="F336" s="2">
        <f>IF(A336&gt;'Calcul TAEG'!$C$3*12,0,F335-(C336-D336))</f>
        <v>0</v>
      </c>
    </row>
    <row r="337" spans="1:6" ht="13" x14ac:dyDescent="0.15">
      <c r="A337" s="18">
        <v>336</v>
      </c>
      <c r="B337" s="23">
        <f>IF(A337&gt;'Calcul TAEG'!$C$3*12,0,C337+E337)</f>
        <v>0</v>
      </c>
      <c r="C337" s="23">
        <f>IF(A337&gt;'Calcul TAEG'!$C$3*12,0,'Calcul TAEG'!$C$12)</f>
        <v>0</v>
      </c>
      <c r="D337" s="23">
        <f>IF(A337&gt;'Calcul TAEG'!$C$3*12,0,('Calcul TAEG'!$C$4/12)*F336)</f>
        <v>0</v>
      </c>
      <c r="E337" s="24">
        <f>IF(A337&gt;'Calcul TAEG'!$C$3*12,0,('Calcul TAEG'!$C$5/12)*'Calcul TAEG'!$C$2)</f>
        <v>0</v>
      </c>
      <c r="F337" s="2">
        <f>IF(A337&gt;'Calcul TAEG'!$C$3*12,0,F336-(C337-D337))</f>
        <v>0</v>
      </c>
    </row>
    <row r="338" spans="1:6" ht="13" x14ac:dyDescent="0.15">
      <c r="A338" s="18">
        <v>337</v>
      </c>
      <c r="B338" s="23">
        <f>IF(A338&gt;'Calcul TAEG'!$C$3*12,0,C338+E338)</f>
        <v>0</v>
      </c>
      <c r="C338" s="23">
        <f>IF(A338&gt;'Calcul TAEG'!$C$3*12,0,'Calcul TAEG'!$C$12)</f>
        <v>0</v>
      </c>
      <c r="D338" s="23">
        <f>IF(A338&gt;'Calcul TAEG'!$C$3*12,0,('Calcul TAEG'!$C$4/12)*F337)</f>
        <v>0</v>
      </c>
      <c r="E338" s="24">
        <f>IF(A338&gt;'Calcul TAEG'!$C$3*12,0,('Calcul TAEG'!$C$5/12)*'Calcul TAEG'!$C$2)</f>
        <v>0</v>
      </c>
      <c r="F338" s="2">
        <f>IF(A338&gt;'Calcul TAEG'!$C$3*12,0,F337-(C338-D338))</f>
        <v>0</v>
      </c>
    </row>
    <row r="339" spans="1:6" ht="13" x14ac:dyDescent="0.15">
      <c r="A339" s="18">
        <v>338</v>
      </c>
      <c r="B339" s="23">
        <f>IF(A339&gt;'Calcul TAEG'!$C$3*12,0,C339+E339)</f>
        <v>0</v>
      </c>
      <c r="C339" s="23">
        <f>IF(A339&gt;'Calcul TAEG'!$C$3*12,0,'Calcul TAEG'!$C$12)</f>
        <v>0</v>
      </c>
      <c r="D339" s="23">
        <f>IF(A339&gt;'Calcul TAEG'!$C$3*12,0,('Calcul TAEG'!$C$4/12)*F338)</f>
        <v>0</v>
      </c>
      <c r="E339" s="24">
        <f>IF(A339&gt;'Calcul TAEG'!$C$3*12,0,('Calcul TAEG'!$C$5/12)*'Calcul TAEG'!$C$2)</f>
        <v>0</v>
      </c>
      <c r="F339" s="2">
        <f>IF(A339&gt;'Calcul TAEG'!$C$3*12,0,F338-(C339-D339))</f>
        <v>0</v>
      </c>
    </row>
    <row r="340" spans="1:6" ht="13" x14ac:dyDescent="0.15">
      <c r="A340" s="18">
        <v>339</v>
      </c>
      <c r="B340" s="23">
        <f>IF(A340&gt;'Calcul TAEG'!$C$3*12,0,C340+E340)</f>
        <v>0</v>
      </c>
      <c r="C340" s="23">
        <f>IF(A340&gt;'Calcul TAEG'!$C$3*12,0,'Calcul TAEG'!$C$12)</f>
        <v>0</v>
      </c>
      <c r="D340" s="23">
        <f>IF(A340&gt;'Calcul TAEG'!$C$3*12,0,('Calcul TAEG'!$C$4/12)*F339)</f>
        <v>0</v>
      </c>
      <c r="E340" s="24">
        <f>IF(A340&gt;'Calcul TAEG'!$C$3*12,0,('Calcul TAEG'!$C$5/12)*'Calcul TAEG'!$C$2)</f>
        <v>0</v>
      </c>
      <c r="F340" s="2">
        <f>IF(A340&gt;'Calcul TAEG'!$C$3*12,0,F339-(C340-D340))</f>
        <v>0</v>
      </c>
    </row>
    <row r="341" spans="1:6" ht="13" x14ac:dyDescent="0.15">
      <c r="A341" s="18">
        <v>340</v>
      </c>
      <c r="B341" s="23">
        <f>IF(A341&gt;'Calcul TAEG'!$C$3*12,0,C341+E341)</f>
        <v>0</v>
      </c>
      <c r="C341" s="23">
        <f>IF(A341&gt;'Calcul TAEG'!$C$3*12,0,'Calcul TAEG'!$C$12)</f>
        <v>0</v>
      </c>
      <c r="D341" s="23">
        <f>IF(A341&gt;'Calcul TAEG'!$C$3*12,0,('Calcul TAEG'!$C$4/12)*F340)</f>
        <v>0</v>
      </c>
      <c r="E341" s="24">
        <f>IF(A341&gt;'Calcul TAEG'!$C$3*12,0,('Calcul TAEG'!$C$5/12)*'Calcul TAEG'!$C$2)</f>
        <v>0</v>
      </c>
      <c r="F341" s="2">
        <f>IF(A341&gt;'Calcul TAEG'!$C$3*12,0,F340-(C341-D341))</f>
        <v>0</v>
      </c>
    </row>
    <row r="342" spans="1:6" ht="13" x14ac:dyDescent="0.15">
      <c r="A342" s="18">
        <v>341</v>
      </c>
      <c r="B342" s="23">
        <f>IF(A342&gt;'Calcul TAEG'!$C$3*12,0,C342+E342)</f>
        <v>0</v>
      </c>
      <c r="C342" s="23">
        <f>IF(A342&gt;'Calcul TAEG'!$C$3*12,0,'Calcul TAEG'!$C$12)</f>
        <v>0</v>
      </c>
      <c r="D342" s="23">
        <f>IF(A342&gt;'Calcul TAEG'!$C$3*12,0,('Calcul TAEG'!$C$4/12)*F341)</f>
        <v>0</v>
      </c>
      <c r="E342" s="24">
        <f>IF(A342&gt;'Calcul TAEG'!$C$3*12,0,('Calcul TAEG'!$C$5/12)*'Calcul TAEG'!$C$2)</f>
        <v>0</v>
      </c>
      <c r="F342" s="2">
        <f>IF(A342&gt;'Calcul TAEG'!$C$3*12,0,F341-(C342-D342))</f>
        <v>0</v>
      </c>
    </row>
    <row r="343" spans="1:6" ht="13" x14ac:dyDescent="0.15">
      <c r="A343" s="18">
        <v>342</v>
      </c>
      <c r="B343" s="23">
        <f>IF(A343&gt;'Calcul TAEG'!$C$3*12,0,C343+E343)</f>
        <v>0</v>
      </c>
      <c r="C343" s="23">
        <f>IF(A343&gt;'Calcul TAEG'!$C$3*12,0,'Calcul TAEG'!$C$12)</f>
        <v>0</v>
      </c>
      <c r="D343" s="23">
        <f>IF(A343&gt;'Calcul TAEG'!$C$3*12,0,('Calcul TAEG'!$C$4/12)*F342)</f>
        <v>0</v>
      </c>
      <c r="E343" s="24">
        <f>IF(A343&gt;'Calcul TAEG'!$C$3*12,0,('Calcul TAEG'!$C$5/12)*'Calcul TAEG'!$C$2)</f>
        <v>0</v>
      </c>
      <c r="F343" s="2">
        <f>IF(A343&gt;'Calcul TAEG'!$C$3*12,0,F342-(C343-D343))</f>
        <v>0</v>
      </c>
    </row>
    <row r="344" spans="1:6" ht="13" x14ac:dyDescent="0.15">
      <c r="A344" s="18">
        <v>343</v>
      </c>
      <c r="B344" s="23">
        <f>IF(A344&gt;'Calcul TAEG'!$C$3*12,0,C344+E344)</f>
        <v>0</v>
      </c>
      <c r="C344" s="23">
        <f>IF(A344&gt;'Calcul TAEG'!$C$3*12,0,'Calcul TAEG'!$C$12)</f>
        <v>0</v>
      </c>
      <c r="D344" s="23">
        <f>IF(A344&gt;'Calcul TAEG'!$C$3*12,0,('Calcul TAEG'!$C$4/12)*F343)</f>
        <v>0</v>
      </c>
      <c r="E344" s="24">
        <f>IF(A344&gt;'Calcul TAEG'!$C$3*12,0,('Calcul TAEG'!$C$5/12)*'Calcul TAEG'!$C$2)</f>
        <v>0</v>
      </c>
      <c r="F344" s="2">
        <f>IF(A344&gt;'Calcul TAEG'!$C$3*12,0,F343-(C344-D344))</f>
        <v>0</v>
      </c>
    </row>
    <row r="345" spans="1:6" ht="13" x14ac:dyDescent="0.15">
      <c r="A345" s="18">
        <v>344</v>
      </c>
      <c r="B345" s="23">
        <f>IF(A345&gt;'Calcul TAEG'!$C$3*12,0,C345+E345)</f>
        <v>0</v>
      </c>
      <c r="C345" s="23">
        <f>IF(A345&gt;'Calcul TAEG'!$C$3*12,0,'Calcul TAEG'!$C$12)</f>
        <v>0</v>
      </c>
      <c r="D345" s="23">
        <f>IF(A345&gt;'Calcul TAEG'!$C$3*12,0,('Calcul TAEG'!$C$4/12)*F344)</f>
        <v>0</v>
      </c>
      <c r="E345" s="24">
        <f>IF(A345&gt;'Calcul TAEG'!$C$3*12,0,('Calcul TAEG'!$C$5/12)*'Calcul TAEG'!$C$2)</f>
        <v>0</v>
      </c>
      <c r="F345" s="2">
        <f>IF(A345&gt;'Calcul TAEG'!$C$3*12,0,F344-(C345-D345))</f>
        <v>0</v>
      </c>
    </row>
    <row r="346" spans="1:6" ht="13" x14ac:dyDescent="0.15">
      <c r="A346" s="18">
        <v>345</v>
      </c>
      <c r="B346" s="23">
        <f>IF(A346&gt;'Calcul TAEG'!$C$3*12,0,C346+E346)</f>
        <v>0</v>
      </c>
      <c r="C346" s="23">
        <f>IF(A346&gt;'Calcul TAEG'!$C$3*12,0,'Calcul TAEG'!$C$12)</f>
        <v>0</v>
      </c>
      <c r="D346" s="23">
        <f>IF(A346&gt;'Calcul TAEG'!$C$3*12,0,('Calcul TAEG'!$C$4/12)*F345)</f>
        <v>0</v>
      </c>
      <c r="E346" s="24">
        <f>IF(A346&gt;'Calcul TAEG'!$C$3*12,0,('Calcul TAEG'!$C$5/12)*'Calcul TAEG'!$C$2)</f>
        <v>0</v>
      </c>
      <c r="F346" s="2">
        <f>IF(A346&gt;'Calcul TAEG'!$C$3*12,0,F345-(C346-D346))</f>
        <v>0</v>
      </c>
    </row>
    <row r="347" spans="1:6" ht="13" x14ac:dyDescent="0.15">
      <c r="A347" s="18">
        <v>346</v>
      </c>
      <c r="B347" s="23">
        <f>IF(A347&gt;'Calcul TAEG'!$C$3*12,0,C347+E347)</f>
        <v>0</v>
      </c>
      <c r="C347" s="23">
        <f>IF(A347&gt;'Calcul TAEG'!$C$3*12,0,'Calcul TAEG'!$C$12)</f>
        <v>0</v>
      </c>
      <c r="D347" s="23">
        <f>IF(A347&gt;'Calcul TAEG'!$C$3*12,0,('Calcul TAEG'!$C$4/12)*F346)</f>
        <v>0</v>
      </c>
      <c r="E347" s="24">
        <f>IF(A347&gt;'Calcul TAEG'!$C$3*12,0,('Calcul TAEG'!$C$5/12)*'Calcul TAEG'!$C$2)</f>
        <v>0</v>
      </c>
      <c r="F347" s="2">
        <f>IF(A347&gt;'Calcul TAEG'!$C$3*12,0,F346-(C347-D347))</f>
        <v>0</v>
      </c>
    </row>
    <row r="348" spans="1:6" ht="13" x14ac:dyDescent="0.15">
      <c r="A348" s="18">
        <v>347</v>
      </c>
      <c r="B348" s="23">
        <f>IF(A348&gt;'Calcul TAEG'!$C$3*12,0,C348+E348)</f>
        <v>0</v>
      </c>
      <c r="C348" s="23">
        <f>IF(A348&gt;'Calcul TAEG'!$C$3*12,0,'Calcul TAEG'!$C$12)</f>
        <v>0</v>
      </c>
      <c r="D348" s="23">
        <f>IF(A348&gt;'Calcul TAEG'!$C$3*12,0,('Calcul TAEG'!$C$4/12)*F347)</f>
        <v>0</v>
      </c>
      <c r="E348" s="24">
        <f>IF(A348&gt;'Calcul TAEG'!$C$3*12,0,('Calcul TAEG'!$C$5/12)*'Calcul TAEG'!$C$2)</f>
        <v>0</v>
      </c>
      <c r="F348" s="2">
        <f>IF(A348&gt;'Calcul TAEG'!$C$3*12,0,F347-(C348-D348))</f>
        <v>0</v>
      </c>
    </row>
    <row r="349" spans="1:6" ht="13" x14ac:dyDescent="0.15">
      <c r="A349" s="18">
        <v>348</v>
      </c>
      <c r="B349" s="23">
        <f>IF(A349&gt;'Calcul TAEG'!$C$3*12,0,C349+E349)</f>
        <v>0</v>
      </c>
      <c r="C349" s="23">
        <f>IF(A349&gt;'Calcul TAEG'!$C$3*12,0,'Calcul TAEG'!$C$12)</f>
        <v>0</v>
      </c>
      <c r="D349" s="23">
        <f>IF(A349&gt;'Calcul TAEG'!$C$3*12,0,('Calcul TAEG'!$C$4/12)*F348)</f>
        <v>0</v>
      </c>
      <c r="E349" s="24">
        <f>IF(A349&gt;'Calcul TAEG'!$C$3*12,0,('Calcul TAEG'!$C$5/12)*'Calcul TAEG'!$C$2)</f>
        <v>0</v>
      </c>
      <c r="F349" s="2">
        <f>IF(A349&gt;'Calcul TAEG'!$C$3*12,0,F348-(C349-D349))</f>
        <v>0</v>
      </c>
    </row>
    <row r="350" spans="1:6" ht="13" x14ac:dyDescent="0.15">
      <c r="A350" s="18">
        <v>349</v>
      </c>
      <c r="B350" s="23">
        <f>IF(A350&gt;'Calcul TAEG'!$C$3*12,0,C350+E350)</f>
        <v>0</v>
      </c>
      <c r="C350" s="23">
        <f>IF(A350&gt;'Calcul TAEG'!$C$3*12,0,'Calcul TAEG'!$C$12)</f>
        <v>0</v>
      </c>
      <c r="D350" s="23">
        <f>IF(A350&gt;'Calcul TAEG'!$C$3*12,0,('Calcul TAEG'!$C$4/12)*F349)</f>
        <v>0</v>
      </c>
      <c r="E350" s="24">
        <f>IF(A350&gt;'Calcul TAEG'!$C$3*12,0,('Calcul TAEG'!$C$5/12)*'Calcul TAEG'!$C$2)</f>
        <v>0</v>
      </c>
      <c r="F350" s="2">
        <f>IF(A350&gt;'Calcul TAEG'!$C$3*12,0,F349-(C350-D350))</f>
        <v>0</v>
      </c>
    </row>
    <row r="351" spans="1:6" ht="13" x14ac:dyDescent="0.15">
      <c r="A351" s="18">
        <v>350</v>
      </c>
      <c r="B351" s="23">
        <f>IF(A351&gt;'Calcul TAEG'!$C$3*12,0,C351+E351)</f>
        <v>0</v>
      </c>
      <c r="C351" s="23">
        <f>IF(A351&gt;'Calcul TAEG'!$C$3*12,0,'Calcul TAEG'!$C$12)</f>
        <v>0</v>
      </c>
      <c r="D351" s="23">
        <f>IF(A351&gt;'Calcul TAEG'!$C$3*12,0,('Calcul TAEG'!$C$4/12)*F350)</f>
        <v>0</v>
      </c>
      <c r="E351" s="24">
        <f>IF(A351&gt;'Calcul TAEG'!$C$3*12,0,('Calcul TAEG'!$C$5/12)*'Calcul TAEG'!$C$2)</f>
        <v>0</v>
      </c>
      <c r="F351" s="2">
        <f>IF(A351&gt;'Calcul TAEG'!$C$3*12,0,F350-(C351-D351))</f>
        <v>0</v>
      </c>
    </row>
    <row r="352" spans="1:6" ht="13" x14ac:dyDescent="0.15">
      <c r="A352" s="18">
        <v>351</v>
      </c>
      <c r="B352" s="23">
        <f>IF(A352&gt;'Calcul TAEG'!$C$3*12,0,C352+E352)</f>
        <v>0</v>
      </c>
      <c r="C352" s="23">
        <f>IF(A352&gt;'Calcul TAEG'!$C$3*12,0,'Calcul TAEG'!$C$12)</f>
        <v>0</v>
      </c>
      <c r="D352" s="23">
        <f>IF(A352&gt;'Calcul TAEG'!$C$3*12,0,('Calcul TAEG'!$C$4/12)*F351)</f>
        <v>0</v>
      </c>
      <c r="E352" s="24">
        <f>IF(A352&gt;'Calcul TAEG'!$C$3*12,0,('Calcul TAEG'!$C$5/12)*'Calcul TAEG'!$C$2)</f>
        <v>0</v>
      </c>
      <c r="F352" s="2">
        <f>IF(A352&gt;'Calcul TAEG'!$C$3*12,0,F351-(C352-D352))</f>
        <v>0</v>
      </c>
    </row>
    <row r="353" spans="1:6" ht="13" x14ac:dyDescent="0.15">
      <c r="A353" s="18">
        <v>352</v>
      </c>
      <c r="B353" s="23">
        <f>IF(A353&gt;'Calcul TAEG'!$C$3*12,0,C353+E353)</f>
        <v>0</v>
      </c>
      <c r="C353" s="23">
        <f>IF(A353&gt;'Calcul TAEG'!$C$3*12,0,'Calcul TAEG'!$C$12)</f>
        <v>0</v>
      </c>
      <c r="D353" s="23">
        <f>IF(A353&gt;'Calcul TAEG'!$C$3*12,0,('Calcul TAEG'!$C$4/12)*F352)</f>
        <v>0</v>
      </c>
      <c r="E353" s="24">
        <f>IF(A353&gt;'Calcul TAEG'!$C$3*12,0,('Calcul TAEG'!$C$5/12)*'Calcul TAEG'!$C$2)</f>
        <v>0</v>
      </c>
      <c r="F353" s="2">
        <f>IF(A353&gt;'Calcul TAEG'!$C$3*12,0,F352-(C353-D353))</f>
        <v>0</v>
      </c>
    </row>
    <row r="354" spans="1:6" ht="13" x14ac:dyDescent="0.15">
      <c r="A354" s="18">
        <v>353</v>
      </c>
      <c r="B354" s="23">
        <f>IF(A354&gt;'Calcul TAEG'!$C$3*12,0,C354+E354)</f>
        <v>0</v>
      </c>
      <c r="C354" s="23">
        <f>IF(A354&gt;'Calcul TAEG'!$C$3*12,0,'Calcul TAEG'!$C$12)</f>
        <v>0</v>
      </c>
      <c r="D354" s="23">
        <f>IF(A354&gt;'Calcul TAEG'!$C$3*12,0,('Calcul TAEG'!$C$4/12)*F353)</f>
        <v>0</v>
      </c>
      <c r="E354" s="24">
        <f>IF(A354&gt;'Calcul TAEG'!$C$3*12,0,('Calcul TAEG'!$C$5/12)*'Calcul TAEG'!$C$2)</f>
        <v>0</v>
      </c>
      <c r="F354" s="2">
        <f>IF(A354&gt;'Calcul TAEG'!$C$3*12,0,F353-(C354-D354))</f>
        <v>0</v>
      </c>
    </row>
    <row r="355" spans="1:6" ht="13" x14ac:dyDescent="0.15">
      <c r="A355" s="18">
        <v>354</v>
      </c>
      <c r="B355" s="23">
        <f>IF(A355&gt;'Calcul TAEG'!$C$3*12,0,C355+E355)</f>
        <v>0</v>
      </c>
      <c r="C355" s="23">
        <f>IF(A355&gt;'Calcul TAEG'!$C$3*12,0,'Calcul TAEG'!$C$12)</f>
        <v>0</v>
      </c>
      <c r="D355" s="23">
        <f>IF(A355&gt;'Calcul TAEG'!$C$3*12,0,('Calcul TAEG'!$C$4/12)*F354)</f>
        <v>0</v>
      </c>
      <c r="E355" s="24">
        <f>IF(A355&gt;'Calcul TAEG'!$C$3*12,0,('Calcul TAEG'!$C$5/12)*'Calcul TAEG'!$C$2)</f>
        <v>0</v>
      </c>
      <c r="F355" s="2">
        <f>IF(A355&gt;'Calcul TAEG'!$C$3*12,0,F354-(C355-D355))</f>
        <v>0</v>
      </c>
    </row>
    <row r="356" spans="1:6" ht="13" x14ac:dyDescent="0.15">
      <c r="A356" s="18">
        <v>355</v>
      </c>
      <c r="B356" s="23">
        <f>IF(A356&gt;'Calcul TAEG'!$C$3*12,0,C356+E356)</f>
        <v>0</v>
      </c>
      <c r="C356" s="23">
        <f>IF(A356&gt;'Calcul TAEG'!$C$3*12,0,'Calcul TAEG'!$C$12)</f>
        <v>0</v>
      </c>
      <c r="D356" s="23">
        <f>IF(A356&gt;'Calcul TAEG'!$C$3*12,0,('Calcul TAEG'!$C$4/12)*F355)</f>
        <v>0</v>
      </c>
      <c r="E356" s="24">
        <f>IF(A356&gt;'Calcul TAEG'!$C$3*12,0,('Calcul TAEG'!$C$5/12)*'Calcul TAEG'!$C$2)</f>
        <v>0</v>
      </c>
      <c r="F356" s="2">
        <f>IF(A356&gt;'Calcul TAEG'!$C$3*12,0,F355-(C356-D356))</f>
        <v>0</v>
      </c>
    </row>
    <row r="357" spans="1:6" ht="13" x14ac:dyDescent="0.15">
      <c r="A357" s="18">
        <v>356</v>
      </c>
      <c r="B357" s="23">
        <f>IF(A357&gt;'Calcul TAEG'!$C$3*12,0,C357+E357)</f>
        <v>0</v>
      </c>
      <c r="C357" s="23">
        <f>IF(A357&gt;'Calcul TAEG'!$C$3*12,0,'Calcul TAEG'!$C$12)</f>
        <v>0</v>
      </c>
      <c r="D357" s="23">
        <f>IF(A357&gt;'Calcul TAEG'!$C$3*12,0,('Calcul TAEG'!$C$4/12)*F356)</f>
        <v>0</v>
      </c>
      <c r="E357" s="24">
        <f>IF(A357&gt;'Calcul TAEG'!$C$3*12,0,('Calcul TAEG'!$C$5/12)*'Calcul TAEG'!$C$2)</f>
        <v>0</v>
      </c>
      <c r="F357" s="2">
        <f>IF(A357&gt;'Calcul TAEG'!$C$3*12,0,F356-(C357-D357))</f>
        <v>0</v>
      </c>
    </row>
    <row r="358" spans="1:6" ht="13" x14ac:dyDescent="0.15">
      <c r="A358" s="18">
        <v>357</v>
      </c>
      <c r="B358" s="23">
        <f>IF(A358&gt;'Calcul TAEG'!$C$3*12,0,C358+E358)</f>
        <v>0</v>
      </c>
      <c r="C358" s="23">
        <f>IF(A358&gt;'Calcul TAEG'!$C$3*12,0,'Calcul TAEG'!$C$12)</f>
        <v>0</v>
      </c>
      <c r="D358" s="23">
        <f>IF(A358&gt;'Calcul TAEG'!$C$3*12,0,('Calcul TAEG'!$C$4/12)*F357)</f>
        <v>0</v>
      </c>
      <c r="E358" s="24">
        <f>IF(A358&gt;'Calcul TAEG'!$C$3*12,0,('Calcul TAEG'!$C$5/12)*'Calcul TAEG'!$C$2)</f>
        <v>0</v>
      </c>
      <c r="F358" s="2">
        <f>IF(A358&gt;'Calcul TAEG'!$C$3*12,0,F357-(C358-D358))</f>
        <v>0</v>
      </c>
    </row>
    <row r="359" spans="1:6" ht="13" x14ac:dyDescent="0.15">
      <c r="A359" s="18">
        <v>358</v>
      </c>
      <c r="B359" s="23">
        <f>IF(A359&gt;'Calcul TAEG'!$C$3*12,0,C359+E359)</f>
        <v>0</v>
      </c>
      <c r="C359" s="23">
        <f>IF(A359&gt;'Calcul TAEG'!$C$3*12,0,'Calcul TAEG'!$C$12)</f>
        <v>0</v>
      </c>
      <c r="D359" s="23">
        <f>IF(A359&gt;'Calcul TAEG'!$C$3*12,0,('Calcul TAEG'!$C$4/12)*F358)</f>
        <v>0</v>
      </c>
      <c r="E359" s="24">
        <f>IF(A359&gt;'Calcul TAEG'!$C$3*12,0,('Calcul TAEG'!$C$5/12)*'Calcul TAEG'!$C$2)</f>
        <v>0</v>
      </c>
      <c r="F359" s="2">
        <f>IF(A359&gt;'Calcul TAEG'!$C$3*12,0,F358-(C359-D359))</f>
        <v>0</v>
      </c>
    </row>
    <row r="360" spans="1:6" ht="13" x14ac:dyDescent="0.15">
      <c r="A360" s="18">
        <v>359</v>
      </c>
      <c r="B360" s="23">
        <f>IF(A360&gt;'Calcul TAEG'!$C$3*12,0,C360+E360)</f>
        <v>0</v>
      </c>
      <c r="C360" s="23">
        <f>IF(A360&gt;'Calcul TAEG'!$C$3*12,0,'Calcul TAEG'!$C$12)</f>
        <v>0</v>
      </c>
      <c r="D360" s="23">
        <f>IF(A360&gt;'Calcul TAEG'!$C$3*12,0,('Calcul TAEG'!$C$4/12)*F359)</f>
        <v>0</v>
      </c>
      <c r="E360" s="24">
        <f>IF(A360&gt;'Calcul TAEG'!$C$3*12,0,('Calcul TAEG'!$C$5/12)*'Calcul TAEG'!$C$2)</f>
        <v>0</v>
      </c>
      <c r="F360" s="2">
        <f>IF(A360&gt;'Calcul TAEG'!$C$3*12,0,F359-(C360-D360))</f>
        <v>0</v>
      </c>
    </row>
    <row r="361" spans="1:6" ht="13" x14ac:dyDescent="0.15">
      <c r="A361" s="18">
        <v>360</v>
      </c>
      <c r="B361" s="23">
        <f>IF(A361&gt;'Calcul TAEG'!$C$3*12,0,C361+E361)</f>
        <v>0</v>
      </c>
      <c r="C361" s="23">
        <f>IF(A361&gt;'Calcul TAEG'!$C$3*12,0,'Calcul TAEG'!$C$12)</f>
        <v>0</v>
      </c>
      <c r="D361" s="23">
        <f>IF(A361&gt;'Calcul TAEG'!$C$3*12,0,('Calcul TAEG'!$C$4/12)*F360)</f>
        <v>0</v>
      </c>
      <c r="E361" s="24">
        <f>IF(A361&gt;'Calcul TAEG'!$C$3*12,0,('Calcul TAEG'!$C$5/12)*'Calcul TAEG'!$C$2)</f>
        <v>0</v>
      </c>
      <c r="F361" s="2">
        <f>IF(A361&gt;'Calcul TAEG'!$C$3*12,0,F360-(C361-D361))</f>
        <v>0</v>
      </c>
    </row>
    <row r="362" spans="1:6" ht="13" x14ac:dyDescent="0.15">
      <c r="A362" s="18">
        <v>361</v>
      </c>
      <c r="B362" s="23">
        <f>IF(A362&gt;'Calcul TAEG'!$C$3*12,0,C362+E362)</f>
        <v>0</v>
      </c>
      <c r="C362" s="23">
        <f>IF(A362&gt;'Calcul TAEG'!$C$3*12,0,'Calcul TAEG'!$C$12)</f>
        <v>0</v>
      </c>
      <c r="D362" s="23">
        <f>IF(A362&gt;'Calcul TAEG'!$C$3*12,0,('Calcul TAEG'!$C$4/12)*F361)</f>
        <v>0</v>
      </c>
      <c r="E362" s="24">
        <f>IF(A362&gt;'Calcul TAEG'!$C$3*12,0,('Calcul TAEG'!$C$5/12)*'Calcul TAEG'!$C$2)</f>
        <v>0</v>
      </c>
      <c r="F362" s="2">
        <f>IF(A362&gt;'Calcul TAEG'!$C$3*12,0,F361-(C362-D362))</f>
        <v>0</v>
      </c>
    </row>
    <row r="363" spans="1:6" ht="13" x14ac:dyDescent="0.15">
      <c r="A363" s="18">
        <v>362</v>
      </c>
      <c r="B363" s="23">
        <f>IF(A363&gt;'Calcul TAEG'!$C$3*12,0,C363+E363)</f>
        <v>0</v>
      </c>
      <c r="C363" s="23">
        <f>IF(A363&gt;'Calcul TAEG'!$C$3*12,0,'Calcul TAEG'!$C$12)</f>
        <v>0</v>
      </c>
      <c r="D363" s="23">
        <f>IF(A363&gt;'Calcul TAEG'!$C$3*12,0,('Calcul TAEG'!$C$4/12)*F362)</f>
        <v>0</v>
      </c>
      <c r="E363" s="24">
        <f>IF(A363&gt;'Calcul TAEG'!$C$3*12,0,('Calcul TAEG'!$C$5/12)*'Calcul TAEG'!$C$2)</f>
        <v>0</v>
      </c>
      <c r="F363" s="2">
        <f>IF(A363&gt;'Calcul TAEG'!$C$3*12,0,F362-(C363-D363))</f>
        <v>0</v>
      </c>
    </row>
    <row r="364" spans="1:6" ht="13" x14ac:dyDescent="0.15">
      <c r="A364" s="18">
        <v>363</v>
      </c>
      <c r="B364" s="23">
        <f>IF(A364&gt;'Calcul TAEG'!$C$3*12,0,C364+E364)</f>
        <v>0</v>
      </c>
      <c r="C364" s="23">
        <f>IF(A364&gt;'Calcul TAEG'!$C$3*12,0,'Calcul TAEG'!$C$12)</f>
        <v>0</v>
      </c>
      <c r="D364" s="23">
        <f>IF(A364&gt;'Calcul TAEG'!$C$3*12,0,('Calcul TAEG'!$C$4/12)*F363)</f>
        <v>0</v>
      </c>
      <c r="E364" s="24">
        <f>IF(A364&gt;'Calcul TAEG'!$C$3*12,0,('Calcul TAEG'!$C$5/12)*'Calcul TAEG'!$C$2)</f>
        <v>0</v>
      </c>
      <c r="F364" s="2">
        <f>IF(A364&gt;'Calcul TAEG'!$C$3*12,0,F363-(C364-D364))</f>
        <v>0</v>
      </c>
    </row>
    <row r="365" spans="1:6" ht="13" x14ac:dyDescent="0.15">
      <c r="A365" s="18">
        <v>364</v>
      </c>
      <c r="B365" s="23">
        <f>IF(A365&gt;'Calcul TAEG'!$C$3*12,0,C365+E365)</f>
        <v>0</v>
      </c>
      <c r="C365" s="23">
        <f>IF(A365&gt;'Calcul TAEG'!$C$3*12,0,'Calcul TAEG'!$C$12)</f>
        <v>0</v>
      </c>
      <c r="D365" s="23">
        <f>IF(A365&gt;'Calcul TAEG'!$C$3*12,0,('Calcul TAEG'!$C$4/12)*F364)</f>
        <v>0</v>
      </c>
      <c r="E365" s="24">
        <f>IF(A365&gt;'Calcul TAEG'!$C$3*12,0,('Calcul TAEG'!$C$5/12)*'Calcul TAEG'!$C$2)</f>
        <v>0</v>
      </c>
      <c r="F365" s="2">
        <f>IF(A365&gt;'Calcul TAEG'!$C$3*12,0,F364-(C365-D365))</f>
        <v>0</v>
      </c>
    </row>
    <row r="366" spans="1:6" ht="13" x14ac:dyDescent="0.15">
      <c r="A366" s="18">
        <v>365</v>
      </c>
      <c r="B366" s="23">
        <f>IF(A366&gt;'Calcul TAEG'!$C$3*12,0,C366+E366)</f>
        <v>0</v>
      </c>
      <c r="C366" s="23">
        <f>IF(A366&gt;'Calcul TAEG'!$C$3*12,0,'Calcul TAEG'!$C$12)</f>
        <v>0</v>
      </c>
      <c r="D366" s="23">
        <f>IF(A366&gt;'Calcul TAEG'!$C$3*12,0,('Calcul TAEG'!$C$4/12)*F365)</f>
        <v>0</v>
      </c>
      <c r="E366" s="24">
        <f>IF(A366&gt;'Calcul TAEG'!$C$3*12,0,('Calcul TAEG'!$C$5/12)*'Calcul TAEG'!$C$2)</f>
        <v>0</v>
      </c>
      <c r="F366" s="2">
        <f>IF(A366&gt;'Calcul TAEG'!$C$3*12,0,F365-(C366-D366))</f>
        <v>0</v>
      </c>
    </row>
    <row r="367" spans="1:6" ht="13" x14ac:dyDescent="0.15">
      <c r="A367" s="18">
        <v>366</v>
      </c>
      <c r="B367" s="23">
        <f>IF(A367&gt;'Calcul TAEG'!$C$3*12,0,C367+E367)</f>
        <v>0</v>
      </c>
      <c r="C367" s="23">
        <f>IF(A367&gt;'Calcul TAEG'!$C$3*12,0,'Calcul TAEG'!$C$12)</f>
        <v>0</v>
      </c>
      <c r="D367" s="23">
        <f>IF(A367&gt;'Calcul TAEG'!$C$3*12,0,('Calcul TAEG'!$C$4/12)*F366)</f>
        <v>0</v>
      </c>
      <c r="E367" s="24">
        <f>IF(A367&gt;'Calcul TAEG'!$C$3*12,0,('Calcul TAEG'!$C$5/12)*'Calcul TAEG'!$C$2)</f>
        <v>0</v>
      </c>
      <c r="F367" s="2">
        <f>IF(A367&gt;'Calcul TAEG'!$C$3*12,0,F366-(C367-D367))</f>
        <v>0</v>
      </c>
    </row>
    <row r="368" spans="1:6" ht="13" x14ac:dyDescent="0.15">
      <c r="A368" s="18">
        <v>367</v>
      </c>
      <c r="B368" s="23">
        <f>IF(A368&gt;'Calcul TAEG'!$C$3*12,0,C368+E368)</f>
        <v>0</v>
      </c>
      <c r="C368" s="23">
        <f>IF(A368&gt;'Calcul TAEG'!$C$3*12,0,'Calcul TAEG'!$C$12)</f>
        <v>0</v>
      </c>
      <c r="D368" s="23">
        <f>IF(A368&gt;'Calcul TAEG'!$C$3*12,0,('Calcul TAEG'!$C$4/12)*F367)</f>
        <v>0</v>
      </c>
      <c r="E368" s="24">
        <f>IF(A368&gt;'Calcul TAEG'!$C$3*12,0,('Calcul TAEG'!$C$5/12)*'Calcul TAEG'!$C$2)</f>
        <v>0</v>
      </c>
      <c r="F368" s="2">
        <f>IF(A368&gt;'Calcul TAEG'!$C$3*12,0,F367-(C368-D368))</f>
        <v>0</v>
      </c>
    </row>
    <row r="369" spans="1:6" ht="13" x14ac:dyDescent="0.15">
      <c r="A369" s="18">
        <v>368</v>
      </c>
      <c r="B369" s="23">
        <f>IF(A369&gt;'Calcul TAEG'!$C$3*12,0,C369+E369)</f>
        <v>0</v>
      </c>
      <c r="C369" s="23">
        <f>IF(A369&gt;'Calcul TAEG'!$C$3*12,0,'Calcul TAEG'!$C$12)</f>
        <v>0</v>
      </c>
      <c r="D369" s="23">
        <f>IF(A369&gt;'Calcul TAEG'!$C$3*12,0,('Calcul TAEG'!$C$4/12)*F368)</f>
        <v>0</v>
      </c>
      <c r="E369" s="24">
        <f>IF(A369&gt;'Calcul TAEG'!$C$3*12,0,('Calcul TAEG'!$C$5/12)*'Calcul TAEG'!$C$2)</f>
        <v>0</v>
      </c>
      <c r="F369" s="2">
        <f>IF(A369&gt;'Calcul TAEG'!$C$3*12,0,F368-(C369-D369))</f>
        <v>0</v>
      </c>
    </row>
    <row r="370" spans="1:6" ht="13" x14ac:dyDescent="0.15">
      <c r="A370" s="18">
        <v>369</v>
      </c>
      <c r="B370" s="23">
        <f>IF(A370&gt;'Calcul TAEG'!$C$3*12,0,C370+E370)</f>
        <v>0</v>
      </c>
      <c r="C370" s="23">
        <f>IF(A370&gt;'Calcul TAEG'!$C$3*12,0,'Calcul TAEG'!$C$12)</f>
        <v>0</v>
      </c>
      <c r="D370" s="23">
        <f>IF(A370&gt;'Calcul TAEG'!$C$3*12,0,('Calcul TAEG'!$C$4/12)*F369)</f>
        <v>0</v>
      </c>
      <c r="E370" s="24">
        <f>IF(A370&gt;'Calcul TAEG'!$C$3*12,0,('Calcul TAEG'!$C$5/12)*'Calcul TAEG'!$C$2)</f>
        <v>0</v>
      </c>
      <c r="F370" s="2">
        <f>IF(A370&gt;'Calcul TAEG'!$C$3*12,0,F369-(C370-D370))</f>
        <v>0</v>
      </c>
    </row>
    <row r="371" spans="1:6" ht="13" x14ac:dyDescent="0.15">
      <c r="A371" s="18">
        <v>370</v>
      </c>
      <c r="B371" s="23">
        <f>IF(A371&gt;'Calcul TAEG'!$C$3*12,0,C371+E371)</f>
        <v>0</v>
      </c>
      <c r="C371" s="23">
        <f>IF(A371&gt;'Calcul TAEG'!$C$3*12,0,'Calcul TAEG'!$C$12)</f>
        <v>0</v>
      </c>
      <c r="D371" s="23">
        <f>IF(A371&gt;'Calcul TAEG'!$C$3*12,0,('Calcul TAEG'!$C$4/12)*F370)</f>
        <v>0</v>
      </c>
      <c r="E371" s="24">
        <f>IF(A371&gt;'Calcul TAEG'!$C$3*12,0,('Calcul TAEG'!$C$5/12)*'Calcul TAEG'!$C$2)</f>
        <v>0</v>
      </c>
      <c r="F371" s="2">
        <f>IF(A371&gt;'Calcul TAEG'!$C$3*12,0,F370-(C371-D371))</f>
        <v>0</v>
      </c>
    </row>
    <row r="372" spans="1:6" ht="13" x14ac:dyDescent="0.15">
      <c r="A372" s="18">
        <v>371</v>
      </c>
      <c r="B372" s="23">
        <f>IF(A372&gt;'Calcul TAEG'!$C$3*12,0,C372+E372)</f>
        <v>0</v>
      </c>
      <c r="C372" s="23">
        <f>IF(A372&gt;'Calcul TAEG'!$C$3*12,0,'Calcul TAEG'!$C$12)</f>
        <v>0</v>
      </c>
      <c r="D372" s="23">
        <f>IF(A372&gt;'Calcul TAEG'!$C$3*12,0,('Calcul TAEG'!$C$4/12)*F371)</f>
        <v>0</v>
      </c>
      <c r="E372" s="24">
        <f>IF(A372&gt;'Calcul TAEG'!$C$3*12,0,('Calcul TAEG'!$C$5/12)*'Calcul TAEG'!$C$2)</f>
        <v>0</v>
      </c>
      <c r="F372" s="2">
        <f>IF(A372&gt;'Calcul TAEG'!$C$3*12,0,F371-(C372-D372))</f>
        <v>0</v>
      </c>
    </row>
    <row r="373" spans="1:6" ht="13" x14ac:dyDescent="0.15">
      <c r="A373" s="18">
        <v>372</v>
      </c>
      <c r="B373" s="23">
        <f>IF(A373&gt;'Calcul TAEG'!$C$3*12,0,C373+E373)</f>
        <v>0</v>
      </c>
      <c r="C373" s="23">
        <f>IF(A373&gt;'Calcul TAEG'!$C$3*12,0,'Calcul TAEG'!$C$12)</f>
        <v>0</v>
      </c>
      <c r="D373" s="23">
        <f>IF(A373&gt;'Calcul TAEG'!$C$3*12,0,('Calcul TAEG'!$C$4/12)*F372)</f>
        <v>0</v>
      </c>
      <c r="E373" s="24">
        <f>IF(A373&gt;'Calcul TAEG'!$C$3*12,0,('Calcul TAEG'!$C$5/12)*'Calcul TAEG'!$C$2)</f>
        <v>0</v>
      </c>
      <c r="F373" s="2">
        <f>IF(A373&gt;'Calcul TAEG'!$C$3*12,0,F372-(C373-D373))</f>
        <v>0</v>
      </c>
    </row>
    <row r="374" spans="1:6" ht="13" x14ac:dyDescent="0.15">
      <c r="A374" s="18">
        <v>373</v>
      </c>
      <c r="B374" s="23">
        <f>IF(A374&gt;'Calcul TAEG'!$C$3*12,0,C374+E374)</f>
        <v>0</v>
      </c>
      <c r="C374" s="23">
        <f>IF(A374&gt;'Calcul TAEG'!$C$3*12,0,'Calcul TAEG'!$C$12)</f>
        <v>0</v>
      </c>
      <c r="D374" s="23">
        <f>IF(A374&gt;'Calcul TAEG'!$C$3*12,0,('Calcul TAEG'!$C$4/12)*F373)</f>
        <v>0</v>
      </c>
      <c r="E374" s="24">
        <f>IF(A374&gt;'Calcul TAEG'!$C$3*12,0,('Calcul TAEG'!$C$5/12)*'Calcul TAEG'!$C$2)</f>
        <v>0</v>
      </c>
      <c r="F374" s="2">
        <f>IF(A374&gt;'Calcul TAEG'!$C$3*12,0,F373-(C374-D374))</f>
        <v>0</v>
      </c>
    </row>
    <row r="375" spans="1:6" ht="13" x14ac:dyDescent="0.15">
      <c r="A375" s="18">
        <v>374</v>
      </c>
      <c r="B375" s="23">
        <f>IF(A375&gt;'Calcul TAEG'!$C$3*12,0,C375+E375)</f>
        <v>0</v>
      </c>
      <c r="C375" s="23">
        <f>IF(A375&gt;'Calcul TAEG'!$C$3*12,0,'Calcul TAEG'!$C$12)</f>
        <v>0</v>
      </c>
      <c r="D375" s="23">
        <f>IF(A375&gt;'Calcul TAEG'!$C$3*12,0,('Calcul TAEG'!$C$4/12)*F374)</f>
        <v>0</v>
      </c>
      <c r="E375" s="24">
        <f>IF(A375&gt;'Calcul TAEG'!$C$3*12,0,('Calcul TAEG'!$C$5/12)*'Calcul TAEG'!$C$2)</f>
        <v>0</v>
      </c>
      <c r="F375" s="2">
        <f>IF(A375&gt;'Calcul TAEG'!$C$3*12,0,F374-(C375-D375))</f>
        <v>0</v>
      </c>
    </row>
    <row r="376" spans="1:6" ht="13" x14ac:dyDescent="0.15">
      <c r="A376" s="18">
        <v>375</v>
      </c>
      <c r="B376" s="23">
        <f>IF(A376&gt;'Calcul TAEG'!$C$3*12,0,C376+E376)</f>
        <v>0</v>
      </c>
      <c r="C376" s="23">
        <f>IF(A376&gt;'Calcul TAEG'!$C$3*12,0,'Calcul TAEG'!$C$12)</f>
        <v>0</v>
      </c>
      <c r="D376" s="23">
        <f>IF(A376&gt;'Calcul TAEG'!$C$3*12,0,('Calcul TAEG'!$C$4/12)*F375)</f>
        <v>0</v>
      </c>
      <c r="E376" s="24">
        <f>IF(A376&gt;'Calcul TAEG'!$C$3*12,0,('Calcul TAEG'!$C$5/12)*'Calcul TAEG'!$C$2)</f>
        <v>0</v>
      </c>
      <c r="F376" s="2">
        <f>IF(A376&gt;'Calcul TAEG'!$C$3*12,0,F375-(C376-D376))</f>
        <v>0</v>
      </c>
    </row>
    <row r="377" spans="1:6" ht="13" x14ac:dyDescent="0.15">
      <c r="A377" s="18">
        <v>376</v>
      </c>
      <c r="B377" s="23">
        <f>IF(A377&gt;'Calcul TAEG'!$C$3*12,0,C377+E377)</f>
        <v>0</v>
      </c>
      <c r="C377" s="23">
        <f>IF(A377&gt;'Calcul TAEG'!$C$3*12,0,'Calcul TAEG'!$C$12)</f>
        <v>0</v>
      </c>
      <c r="D377" s="23">
        <f>IF(A377&gt;'Calcul TAEG'!$C$3*12,0,('Calcul TAEG'!$C$4/12)*F376)</f>
        <v>0</v>
      </c>
      <c r="E377" s="24">
        <f>IF(A377&gt;'Calcul TAEG'!$C$3*12,0,('Calcul TAEG'!$C$5/12)*'Calcul TAEG'!$C$2)</f>
        <v>0</v>
      </c>
      <c r="F377" s="2">
        <f>IF(A377&gt;'Calcul TAEG'!$C$3*12,0,F376-(C377-D377))</f>
        <v>0</v>
      </c>
    </row>
    <row r="378" spans="1:6" ht="13" x14ac:dyDescent="0.15">
      <c r="A378" s="18">
        <v>377</v>
      </c>
      <c r="B378" s="23">
        <f>IF(A378&gt;'Calcul TAEG'!$C$3*12,0,C378+E378)</f>
        <v>0</v>
      </c>
      <c r="C378" s="23">
        <f>IF(A378&gt;'Calcul TAEG'!$C$3*12,0,'Calcul TAEG'!$C$12)</f>
        <v>0</v>
      </c>
      <c r="D378" s="23">
        <f>IF(A378&gt;'Calcul TAEG'!$C$3*12,0,('Calcul TAEG'!$C$4/12)*F377)</f>
        <v>0</v>
      </c>
      <c r="E378" s="24">
        <f>IF(A378&gt;'Calcul TAEG'!$C$3*12,0,('Calcul TAEG'!$C$5/12)*'Calcul TAEG'!$C$2)</f>
        <v>0</v>
      </c>
      <c r="F378" s="2">
        <f>IF(A378&gt;'Calcul TAEG'!$C$3*12,0,F377-(C378-D378))</f>
        <v>0</v>
      </c>
    </row>
    <row r="379" spans="1:6" ht="13" x14ac:dyDescent="0.15">
      <c r="A379" s="18">
        <v>378</v>
      </c>
      <c r="B379" s="23">
        <f>IF(A379&gt;'Calcul TAEG'!$C$3*12,0,C379+E379)</f>
        <v>0</v>
      </c>
      <c r="C379" s="23">
        <f>IF(A379&gt;'Calcul TAEG'!$C$3*12,0,'Calcul TAEG'!$C$12)</f>
        <v>0</v>
      </c>
      <c r="D379" s="23">
        <f>IF(A379&gt;'Calcul TAEG'!$C$3*12,0,('Calcul TAEG'!$C$4/12)*F378)</f>
        <v>0</v>
      </c>
      <c r="E379" s="24">
        <f>IF(A379&gt;'Calcul TAEG'!$C$3*12,0,('Calcul TAEG'!$C$5/12)*'Calcul TAEG'!$C$2)</f>
        <v>0</v>
      </c>
      <c r="F379" s="2">
        <f>IF(A379&gt;'Calcul TAEG'!$C$3*12,0,F378-(C379-D379))</f>
        <v>0</v>
      </c>
    </row>
    <row r="380" spans="1:6" ht="13" x14ac:dyDescent="0.15">
      <c r="A380" s="18">
        <v>379</v>
      </c>
      <c r="B380" s="23">
        <f>IF(A380&gt;'Calcul TAEG'!$C$3*12,0,C380+E380)</f>
        <v>0</v>
      </c>
      <c r="C380" s="23">
        <f>IF(A380&gt;'Calcul TAEG'!$C$3*12,0,'Calcul TAEG'!$C$12)</f>
        <v>0</v>
      </c>
      <c r="D380" s="23">
        <f>IF(A380&gt;'Calcul TAEG'!$C$3*12,0,('Calcul TAEG'!$C$4/12)*F379)</f>
        <v>0</v>
      </c>
      <c r="E380" s="24">
        <f>IF(A380&gt;'Calcul TAEG'!$C$3*12,0,('Calcul TAEG'!$C$5/12)*'Calcul TAEG'!$C$2)</f>
        <v>0</v>
      </c>
      <c r="F380" s="2">
        <f>IF(A380&gt;'Calcul TAEG'!$C$3*12,0,F379-(C380-D380))</f>
        <v>0</v>
      </c>
    </row>
    <row r="381" spans="1:6" ht="13" x14ac:dyDescent="0.15">
      <c r="A381" s="18">
        <v>380</v>
      </c>
      <c r="B381" s="23">
        <f>IF(A381&gt;'Calcul TAEG'!$C$3*12,0,C381+E381)</f>
        <v>0</v>
      </c>
      <c r="C381" s="23">
        <f>IF(A381&gt;'Calcul TAEG'!$C$3*12,0,'Calcul TAEG'!$C$12)</f>
        <v>0</v>
      </c>
      <c r="D381" s="23">
        <f>IF(A381&gt;'Calcul TAEG'!$C$3*12,0,('Calcul TAEG'!$C$4/12)*F380)</f>
        <v>0</v>
      </c>
      <c r="E381" s="24">
        <f>IF(A381&gt;'Calcul TAEG'!$C$3*12,0,('Calcul TAEG'!$C$5/12)*'Calcul TAEG'!$C$2)</f>
        <v>0</v>
      </c>
      <c r="F381" s="2">
        <f>IF(A381&gt;'Calcul TAEG'!$C$3*12,0,F380-(C381-D381))</f>
        <v>0</v>
      </c>
    </row>
    <row r="382" spans="1:6" ht="13" x14ac:dyDescent="0.15">
      <c r="A382" s="18">
        <v>381</v>
      </c>
      <c r="B382" s="23">
        <f>IF(A382&gt;'Calcul TAEG'!$C$3*12,0,C382+E382)</f>
        <v>0</v>
      </c>
      <c r="C382" s="23">
        <f>IF(A382&gt;'Calcul TAEG'!$C$3*12,0,'Calcul TAEG'!$C$12)</f>
        <v>0</v>
      </c>
      <c r="D382" s="23">
        <f>IF(A382&gt;'Calcul TAEG'!$C$3*12,0,('Calcul TAEG'!$C$4/12)*F381)</f>
        <v>0</v>
      </c>
      <c r="E382" s="24">
        <f>IF(A382&gt;'Calcul TAEG'!$C$3*12,0,('Calcul TAEG'!$C$5/12)*'Calcul TAEG'!$C$2)</f>
        <v>0</v>
      </c>
      <c r="F382" s="2">
        <f>IF(A382&gt;'Calcul TAEG'!$C$3*12,0,F381-(C382-D382))</f>
        <v>0</v>
      </c>
    </row>
    <row r="383" spans="1:6" ht="13" x14ac:dyDescent="0.15">
      <c r="A383" s="18">
        <v>382</v>
      </c>
      <c r="B383" s="23">
        <f>IF(A383&gt;'Calcul TAEG'!$C$3*12,0,C383+E383)</f>
        <v>0</v>
      </c>
      <c r="C383" s="23">
        <f>IF(A383&gt;'Calcul TAEG'!$C$3*12,0,'Calcul TAEG'!$C$12)</f>
        <v>0</v>
      </c>
      <c r="D383" s="23">
        <f>IF(A383&gt;'Calcul TAEG'!$C$3*12,0,('Calcul TAEG'!$C$4/12)*F382)</f>
        <v>0</v>
      </c>
      <c r="E383" s="24">
        <f>IF(A383&gt;'Calcul TAEG'!$C$3*12,0,('Calcul TAEG'!$C$5/12)*'Calcul TAEG'!$C$2)</f>
        <v>0</v>
      </c>
      <c r="F383" s="2">
        <f>IF(A383&gt;'Calcul TAEG'!$C$3*12,0,F382-(C383-D383))</f>
        <v>0</v>
      </c>
    </row>
    <row r="384" spans="1:6" ht="13" x14ac:dyDescent="0.15">
      <c r="A384" s="18">
        <v>383</v>
      </c>
      <c r="B384" s="23">
        <f>IF(A384&gt;'Calcul TAEG'!$C$3*12,0,C384+E384)</f>
        <v>0</v>
      </c>
      <c r="C384" s="23">
        <f>IF(A384&gt;'Calcul TAEG'!$C$3*12,0,'Calcul TAEG'!$C$12)</f>
        <v>0</v>
      </c>
      <c r="D384" s="23">
        <f>IF(A384&gt;'Calcul TAEG'!$C$3*12,0,('Calcul TAEG'!$C$4/12)*F383)</f>
        <v>0</v>
      </c>
      <c r="E384" s="24">
        <f>IF(A384&gt;'Calcul TAEG'!$C$3*12,0,('Calcul TAEG'!$C$5/12)*'Calcul TAEG'!$C$2)</f>
        <v>0</v>
      </c>
      <c r="F384" s="2">
        <f>IF(A384&gt;'Calcul TAEG'!$C$3*12,0,F383-(C384-D384))</f>
        <v>0</v>
      </c>
    </row>
    <row r="385" spans="1:6" ht="13" x14ac:dyDescent="0.15">
      <c r="A385" s="18">
        <v>384</v>
      </c>
      <c r="B385" s="23">
        <f>IF(A385&gt;'Calcul TAEG'!$C$3*12,0,C385+E385)</f>
        <v>0</v>
      </c>
      <c r="C385" s="23">
        <f>IF(A385&gt;'Calcul TAEG'!$C$3*12,0,'Calcul TAEG'!$C$12)</f>
        <v>0</v>
      </c>
      <c r="D385" s="23">
        <f>IF(A385&gt;'Calcul TAEG'!$C$3*12,0,('Calcul TAEG'!$C$4/12)*F384)</f>
        <v>0</v>
      </c>
      <c r="E385" s="24">
        <f>IF(A385&gt;'Calcul TAEG'!$C$3*12,0,('Calcul TAEG'!$C$5/12)*'Calcul TAEG'!$C$2)</f>
        <v>0</v>
      </c>
      <c r="F385" s="2">
        <f>IF(A385&gt;'Calcul TAEG'!$C$3*12,0,F384-(C385-D385))</f>
        <v>0</v>
      </c>
    </row>
    <row r="386" spans="1:6" ht="13" x14ac:dyDescent="0.15">
      <c r="A386" s="18">
        <v>385</v>
      </c>
      <c r="B386" s="23">
        <f>IF(A386&gt;'Calcul TAEG'!$C$3*12,0,C386+E386)</f>
        <v>0</v>
      </c>
      <c r="C386" s="23">
        <f>IF(A386&gt;'Calcul TAEG'!$C$3*12,0,'Calcul TAEG'!$C$12)</f>
        <v>0</v>
      </c>
      <c r="D386" s="23">
        <f>IF(A386&gt;'Calcul TAEG'!$C$3*12,0,('Calcul TAEG'!$C$4/12)*F385)</f>
        <v>0</v>
      </c>
      <c r="E386" s="24">
        <f>IF(A386&gt;'Calcul TAEG'!$C$3*12,0,('Calcul TAEG'!$C$5/12)*'Calcul TAEG'!$C$2)</f>
        <v>0</v>
      </c>
      <c r="F386" s="2">
        <f>IF(A386&gt;'Calcul TAEG'!$C$3*12,0,F385-(C386-D386))</f>
        <v>0</v>
      </c>
    </row>
    <row r="387" spans="1:6" ht="13" x14ac:dyDescent="0.15">
      <c r="A387" s="18">
        <v>386</v>
      </c>
      <c r="B387" s="23">
        <f>IF(A387&gt;'Calcul TAEG'!$C$3*12,0,C387+E387)</f>
        <v>0</v>
      </c>
      <c r="C387" s="23">
        <f>IF(A387&gt;'Calcul TAEG'!$C$3*12,0,'Calcul TAEG'!$C$12)</f>
        <v>0</v>
      </c>
      <c r="D387" s="23">
        <f>IF(A387&gt;'Calcul TAEG'!$C$3*12,0,('Calcul TAEG'!$C$4/12)*F386)</f>
        <v>0</v>
      </c>
      <c r="E387" s="24">
        <f>IF(A387&gt;'Calcul TAEG'!$C$3*12,0,('Calcul TAEG'!$C$5/12)*'Calcul TAEG'!$C$2)</f>
        <v>0</v>
      </c>
      <c r="F387" s="2">
        <f>IF(A387&gt;'Calcul TAEG'!$C$3*12,0,F386-(C387-D387))</f>
        <v>0</v>
      </c>
    </row>
    <row r="388" spans="1:6" ht="13" x14ac:dyDescent="0.15">
      <c r="A388" s="18">
        <v>387</v>
      </c>
      <c r="B388" s="23">
        <f>IF(A388&gt;'Calcul TAEG'!$C$3*12,0,C388+E388)</f>
        <v>0</v>
      </c>
      <c r="C388" s="23">
        <f>IF(A388&gt;'Calcul TAEG'!$C$3*12,0,'Calcul TAEG'!$C$12)</f>
        <v>0</v>
      </c>
      <c r="D388" s="23">
        <f>IF(A388&gt;'Calcul TAEG'!$C$3*12,0,('Calcul TAEG'!$C$4/12)*F387)</f>
        <v>0</v>
      </c>
      <c r="E388" s="24">
        <f>IF(A388&gt;'Calcul TAEG'!$C$3*12,0,('Calcul TAEG'!$C$5/12)*'Calcul TAEG'!$C$2)</f>
        <v>0</v>
      </c>
      <c r="F388" s="2">
        <f>IF(A388&gt;'Calcul TAEG'!$C$3*12,0,F387-(C388-D388))</f>
        <v>0</v>
      </c>
    </row>
    <row r="389" spans="1:6" ht="13" x14ac:dyDescent="0.15">
      <c r="A389" s="18">
        <v>388</v>
      </c>
      <c r="B389" s="23">
        <f>IF(A389&gt;'Calcul TAEG'!$C$3*12,0,C389+E389)</f>
        <v>0</v>
      </c>
      <c r="C389" s="23">
        <f>IF(A389&gt;'Calcul TAEG'!$C$3*12,0,'Calcul TAEG'!$C$12)</f>
        <v>0</v>
      </c>
      <c r="D389" s="23">
        <f>IF(A389&gt;'Calcul TAEG'!$C$3*12,0,('Calcul TAEG'!$C$4/12)*F388)</f>
        <v>0</v>
      </c>
      <c r="E389" s="24">
        <f>IF(A389&gt;'Calcul TAEG'!$C$3*12,0,('Calcul TAEG'!$C$5/12)*'Calcul TAEG'!$C$2)</f>
        <v>0</v>
      </c>
      <c r="F389" s="2">
        <f>IF(A389&gt;'Calcul TAEG'!$C$3*12,0,F388-(C389-D389))</f>
        <v>0</v>
      </c>
    </row>
    <row r="390" spans="1:6" ht="13" x14ac:dyDescent="0.15">
      <c r="A390" s="18">
        <v>389</v>
      </c>
      <c r="B390" s="23">
        <f>IF(A390&gt;'Calcul TAEG'!$C$3*12,0,C390+E390)</f>
        <v>0</v>
      </c>
      <c r="C390" s="23">
        <f>IF(A390&gt;'Calcul TAEG'!$C$3*12,0,'Calcul TAEG'!$C$12)</f>
        <v>0</v>
      </c>
      <c r="D390" s="23">
        <f>IF(A390&gt;'Calcul TAEG'!$C$3*12,0,('Calcul TAEG'!$C$4/12)*F389)</f>
        <v>0</v>
      </c>
      <c r="E390" s="24">
        <f>IF(A390&gt;'Calcul TAEG'!$C$3*12,0,('Calcul TAEG'!$C$5/12)*'Calcul TAEG'!$C$2)</f>
        <v>0</v>
      </c>
      <c r="F390" s="2">
        <f>IF(A390&gt;'Calcul TAEG'!$C$3*12,0,F389-(C390-D390))</f>
        <v>0</v>
      </c>
    </row>
    <row r="391" spans="1:6" ht="13" x14ac:dyDescent="0.15">
      <c r="A391" s="18">
        <v>390</v>
      </c>
      <c r="B391" s="23">
        <f>IF(A391&gt;'Calcul TAEG'!$C$3*12,0,C391+E391)</f>
        <v>0</v>
      </c>
      <c r="C391" s="23">
        <f>IF(A391&gt;'Calcul TAEG'!$C$3*12,0,'Calcul TAEG'!$C$12)</f>
        <v>0</v>
      </c>
      <c r="D391" s="23">
        <f>IF(A391&gt;'Calcul TAEG'!$C$3*12,0,('Calcul TAEG'!$C$4/12)*F390)</f>
        <v>0</v>
      </c>
      <c r="E391" s="24">
        <f>IF(A391&gt;'Calcul TAEG'!$C$3*12,0,('Calcul TAEG'!$C$5/12)*'Calcul TAEG'!$C$2)</f>
        <v>0</v>
      </c>
      <c r="F391" s="2">
        <f>IF(A391&gt;'Calcul TAEG'!$C$3*12,0,F390-(C391-D391))</f>
        <v>0</v>
      </c>
    </row>
    <row r="392" spans="1:6" ht="13" x14ac:dyDescent="0.15">
      <c r="A392" s="18">
        <v>391</v>
      </c>
      <c r="B392" s="23">
        <f>IF(A392&gt;'Calcul TAEG'!$C$3*12,0,C392+E392)</f>
        <v>0</v>
      </c>
      <c r="C392" s="23">
        <f>IF(A392&gt;'Calcul TAEG'!$C$3*12,0,'Calcul TAEG'!$C$12)</f>
        <v>0</v>
      </c>
      <c r="D392" s="23">
        <f>IF(A392&gt;'Calcul TAEG'!$C$3*12,0,('Calcul TAEG'!$C$4/12)*F391)</f>
        <v>0</v>
      </c>
      <c r="E392" s="24">
        <f>IF(A392&gt;'Calcul TAEG'!$C$3*12,0,('Calcul TAEG'!$C$5/12)*'Calcul TAEG'!$C$2)</f>
        <v>0</v>
      </c>
      <c r="F392" s="2">
        <f>IF(A392&gt;'Calcul TAEG'!$C$3*12,0,F391-(C392-D392))</f>
        <v>0</v>
      </c>
    </row>
    <row r="393" spans="1:6" ht="13" x14ac:dyDescent="0.15">
      <c r="A393" s="18">
        <v>392</v>
      </c>
      <c r="B393" s="23">
        <f>IF(A393&gt;'Calcul TAEG'!$C$3*12,0,C393+E393)</f>
        <v>0</v>
      </c>
      <c r="C393" s="23">
        <f>IF(A393&gt;'Calcul TAEG'!$C$3*12,0,'Calcul TAEG'!$C$12)</f>
        <v>0</v>
      </c>
      <c r="D393" s="23">
        <f>IF(A393&gt;'Calcul TAEG'!$C$3*12,0,('Calcul TAEG'!$C$4/12)*F392)</f>
        <v>0</v>
      </c>
      <c r="E393" s="24">
        <f>IF(A393&gt;'Calcul TAEG'!$C$3*12,0,('Calcul TAEG'!$C$5/12)*'Calcul TAEG'!$C$2)</f>
        <v>0</v>
      </c>
      <c r="F393" s="2">
        <f>IF(A393&gt;'Calcul TAEG'!$C$3*12,0,F392-(C393-D393))</f>
        <v>0</v>
      </c>
    </row>
    <row r="394" spans="1:6" ht="13" x14ac:dyDescent="0.15">
      <c r="A394" s="18">
        <v>393</v>
      </c>
      <c r="B394" s="23">
        <f>IF(A394&gt;'Calcul TAEG'!$C$3*12,0,C394+E394)</f>
        <v>0</v>
      </c>
      <c r="C394" s="23">
        <f>IF(A394&gt;'Calcul TAEG'!$C$3*12,0,'Calcul TAEG'!$C$12)</f>
        <v>0</v>
      </c>
      <c r="D394" s="23">
        <f>IF(A394&gt;'Calcul TAEG'!$C$3*12,0,('Calcul TAEG'!$C$4/12)*F393)</f>
        <v>0</v>
      </c>
      <c r="E394" s="24">
        <f>IF(A394&gt;'Calcul TAEG'!$C$3*12,0,('Calcul TAEG'!$C$5/12)*'Calcul TAEG'!$C$2)</f>
        <v>0</v>
      </c>
      <c r="F394" s="2">
        <f>IF(A394&gt;'Calcul TAEG'!$C$3*12,0,F393-(C394-D394))</f>
        <v>0</v>
      </c>
    </row>
    <row r="395" spans="1:6" ht="13" x14ac:dyDescent="0.15">
      <c r="A395" s="18">
        <v>394</v>
      </c>
      <c r="B395" s="23">
        <f>IF(A395&gt;'Calcul TAEG'!$C$3*12,0,C395+E395)</f>
        <v>0</v>
      </c>
      <c r="C395" s="23">
        <f>IF(A395&gt;'Calcul TAEG'!$C$3*12,0,'Calcul TAEG'!$C$12)</f>
        <v>0</v>
      </c>
      <c r="D395" s="23">
        <f>IF(A395&gt;'Calcul TAEG'!$C$3*12,0,('Calcul TAEG'!$C$4/12)*F394)</f>
        <v>0</v>
      </c>
      <c r="E395" s="24">
        <f>IF(A395&gt;'Calcul TAEG'!$C$3*12,0,('Calcul TAEG'!$C$5/12)*'Calcul TAEG'!$C$2)</f>
        <v>0</v>
      </c>
      <c r="F395" s="2">
        <f>IF(A395&gt;'Calcul TAEG'!$C$3*12,0,F394-(C395-D395))</f>
        <v>0</v>
      </c>
    </row>
    <row r="396" spans="1:6" ht="13" x14ac:dyDescent="0.15">
      <c r="A396" s="18">
        <v>395</v>
      </c>
      <c r="B396" s="23">
        <f>IF(A396&gt;'Calcul TAEG'!$C$3*12,0,C396+E396)</f>
        <v>0</v>
      </c>
      <c r="C396" s="23">
        <f>IF(A396&gt;'Calcul TAEG'!$C$3*12,0,'Calcul TAEG'!$C$12)</f>
        <v>0</v>
      </c>
      <c r="D396" s="23">
        <f>IF(A396&gt;'Calcul TAEG'!$C$3*12,0,('Calcul TAEG'!$C$4/12)*F395)</f>
        <v>0</v>
      </c>
      <c r="E396" s="24">
        <f>IF(A396&gt;'Calcul TAEG'!$C$3*12,0,('Calcul TAEG'!$C$5/12)*'Calcul TAEG'!$C$2)</f>
        <v>0</v>
      </c>
      <c r="F396" s="2">
        <f>IF(A396&gt;'Calcul TAEG'!$C$3*12,0,F395-(C396-D396))</f>
        <v>0</v>
      </c>
    </row>
    <row r="397" spans="1:6" ht="13" x14ac:dyDescent="0.15">
      <c r="A397" s="18">
        <v>396</v>
      </c>
      <c r="B397" s="23">
        <f>IF(A397&gt;'Calcul TAEG'!$C$3*12,0,C397+E397)</f>
        <v>0</v>
      </c>
      <c r="C397" s="23">
        <f>IF(A397&gt;'Calcul TAEG'!$C$3*12,0,'Calcul TAEG'!$C$12)</f>
        <v>0</v>
      </c>
      <c r="D397" s="23">
        <f>IF(A397&gt;'Calcul TAEG'!$C$3*12,0,('Calcul TAEG'!$C$4/12)*F396)</f>
        <v>0</v>
      </c>
      <c r="E397" s="24">
        <f>IF(A397&gt;'Calcul TAEG'!$C$3*12,0,('Calcul TAEG'!$C$5/12)*'Calcul TAEG'!$C$2)</f>
        <v>0</v>
      </c>
      <c r="F397" s="2">
        <f>IF(A397&gt;'Calcul TAEG'!$C$3*12,0,F396-(C397-D397))</f>
        <v>0</v>
      </c>
    </row>
    <row r="398" spans="1:6" ht="13" x14ac:dyDescent="0.15">
      <c r="A398" s="18">
        <v>397</v>
      </c>
      <c r="B398" s="23">
        <f>IF(A398&gt;'Calcul TAEG'!$C$3*12,0,C398+E398)</f>
        <v>0</v>
      </c>
      <c r="C398" s="23">
        <f>IF(A398&gt;'Calcul TAEG'!$C$3*12,0,'Calcul TAEG'!$C$12)</f>
        <v>0</v>
      </c>
      <c r="D398" s="23">
        <f>IF(A398&gt;'Calcul TAEG'!$C$3*12,0,('Calcul TAEG'!$C$4/12)*F397)</f>
        <v>0</v>
      </c>
      <c r="E398" s="24">
        <f>IF(A398&gt;'Calcul TAEG'!$C$3*12,0,('Calcul TAEG'!$C$5/12)*'Calcul TAEG'!$C$2)</f>
        <v>0</v>
      </c>
      <c r="F398" s="2">
        <f>IF(A398&gt;'Calcul TAEG'!$C$3*12,0,F397-(C398-D398))</f>
        <v>0</v>
      </c>
    </row>
    <row r="399" spans="1:6" ht="13" x14ac:dyDescent="0.15">
      <c r="A399" s="18">
        <v>398</v>
      </c>
      <c r="B399" s="23">
        <f>IF(A399&gt;'Calcul TAEG'!$C$3*12,0,C399+E399)</f>
        <v>0</v>
      </c>
      <c r="C399" s="23">
        <f>IF(A399&gt;'Calcul TAEG'!$C$3*12,0,'Calcul TAEG'!$C$12)</f>
        <v>0</v>
      </c>
      <c r="D399" s="23">
        <f>IF(A399&gt;'Calcul TAEG'!$C$3*12,0,('Calcul TAEG'!$C$4/12)*F398)</f>
        <v>0</v>
      </c>
      <c r="E399" s="24">
        <f>IF(A399&gt;'Calcul TAEG'!$C$3*12,0,('Calcul TAEG'!$C$5/12)*'Calcul TAEG'!$C$2)</f>
        <v>0</v>
      </c>
      <c r="F399" s="2">
        <f>IF(A399&gt;'Calcul TAEG'!$C$3*12,0,F398-(C399-D399))</f>
        <v>0</v>
      </c>
    </row>
    <row r="400" spans="1:6" ht="13" x14ac:dyDescent="0.15">
      <c r="A400" s="18">
        <v>399</v>
      </c>
      <c r="B400" s="23">
        <f>IF(A400&gt;'Calcul TAEG'!$C$3*12,0,C400+E400)</f>
        <v>0</v>
      </c>
      <c r="C400" s="23">
        <f>IF(A400&gt;'Calcul TAEG'!$C$3*12,0,'Calcul TAEG'!$C$12)</f>
        <v>0</v>
      </c>
      <c r="D400" s="23">
        <f>IF(A400&gt;'Calcul TAEG'!$C$3*12,0,('Calcul TAEG'!$C$4/12)*F399)</f>
        <v>0</v>
      </c>
      <c r="E400" s="24">
        <f>IF(A400&gt;'Calcul TAEG'!$C$3*12,0,('Calcul TAEG'!$C$5/12)*'Calcul TAEG'!$C$2)</f>
        <v>0</v>
      </c>
      <c r="F400" s="2">
        <f>IF(A400&gt;'Calcul TAEG'!$C$3*12,0,F399-(C400-D400))</f>
        <v>0</v>
      </c>
    </row>
    <row r="401" spans="1:6" ht="13" x14ac:dyDescent="0.15">
      <c r="A401" s="18">
        <v>400</v>
      </c>
      <c r="B401" s="23">
        <f>IF(A401&gt;'Calcul TAEG'!$C$3*12,0,C401+E401)</f>
        <v>0</v>
      </c>
      <c r="C401" s="23">
        <f>IF(A401&gt;'Calcul TAEG'!$C$3*12,0,'Calcul TAEG'!$C$12)</f>
        <v>0</v>
      </c>
      <c r="D401" s="23">
        <f>IF(A401&gt;'Calcul TAEG'!$C$3*12,0,('Calcul TAEG'!$C$4/12)*F400)</f>
        <v>0</v>
      </c>
      <c r="E401" s="24">
        <f>IF(A401&gt;'Calcul TAEG'!$C$3*12,0,('Calcul TAEG'!$C$5/12)*'Calcul TAEG'!$C$2)</f>
        <v>0</v>
      </c>
      <c r="F401" s="2">
        <f>IF(A401&gt;'Calcul TAEG'!$C$3*12,0,F400-(C401-D401))</f>
        <v>0</v>
      </c>
    </row>
    <row r="402" spans="1:6" ht="13" x14ac:dyDescent="0.15">
      <c r="A402" s="18">
        <v>401</v>
      </c>
      <c r="B402" s="23">
        <f>IF(A402&gt;'Calcul TAEG'!$C$3*12,0,C402+E402)</f>
        <v>0</v>
      </c>
      <c r="C402" s="23">
        <f>IF(A402&gt;'Calcul TAEG'!$C$3*12,0,'Calcul TAEG'!$C$12)</f>
        <v>0</v>
      </c>
      <c r="D402" s="23">
        <f>IF(A402&gt;'Calcul TAEG'!$C$3*12,0,('Calcul TAEG'!$C$4/12)*F401)</f>
        <v>0</v>
      </c>
      <c r="E402" s="24">
        <f>IF(A402&gt;'Calcul TAEG'!$C$3*12,0,('Calcul TAEG'!$C$5/12)*'Calcul TAEG'!$C$2)</f>
        <v>0</v>
      </c>
      <c r="F402" s="2">
        <f>IF(A402&gt;'Calcul TAEG'!$C$3*12,0,F401-(C402-D402))</f>
        <v>0</v>
      </c>
    </row>
    <row r="403" spans="1:6" ht="13" x14ac:dyDescent="0.15">
      <c r="A403" s="18">
        <v>402</v>
      </c>
      <c r="B403" s="23">
        <f>IF(A403&gt;'Calcul TAEG'!$C$3*12,0,C403+E403)</f>
        <v>0</v>
      </c>
      <c r="C403" s="23">
        <f>IF(A403&gt;'Calcul TAEG'!$C$3*12,0,'Calcul TAEG'!$C$12)</f>
        <v>0</v>
      </c>
      <c r="D403" s="23">
        <f>IF(A403&gt;'Calcul TAEG'!$C$3*12,0,('Calcul TAEG'!$C$4/12)*F402)</f>
        <v>0</v>
      </c>
      <c r="E403" s="24">
        <f>IF(A403&gt;'Calcul TAEG'!$C$3*12,0,('Calcul TAEG'!$C$5/12)*'Calcul TAEG'!$C$2)</f>
        <v>0</v>
      </c>
      <c r="F403" s="2">
        <f>IF(A403&gt;'Calcul TAEG'!$C$3*12,0,F402-(C403-D403))</f>
        <v>0</v>
      </c>
    </row>
    <row r="404" spans="1:6" ht="13" x14ac:dyDescent="0.15">
      <c r="A404" s="18">
        <v>403</v>
      </c>
      <c r="B404" s="23">
        <f>IF(A404&gt;'Calcul TAEG'!$C$3*12,0,C404+E404)</f>
        <v>0</v>
      </c>
      <c r="C404" s="23">
        <f>IF(A404&gt;'Calcul TAEG'!$C$3*12,0,'Calcul TAEG'!$C$12)</f>
        <v>0</v>
      </c>
      <c r="D404" s="23">
        <f>IF(A404&gt;'Calcul TAEG'!$C$3*12,0,('Calcul TAEG'!$C$4/12)*F403)</f>
        <v>0</v>
      </c>
      <c r="E404" s="24">
        <f>IF(A404&gt;'Calcul TAEG'!$C$3*12,0,('Calcul TAEG'!$C$5/12)*'Calcul TAEG'!$C$2)</f>
        <v>0</v>
      </c>
      <c r="F404" s="2">
        <f>IF(A404&gt;'Calcul TAEG'!$C$3*12,0,F403-(C404-D404))</f>
        <v>0</v>
      </c>
    </row>
    <row r="405" spans="1:6" ht="13" x14ac:dyDescent="0.15">
      <c r="A405" s="18">
        <v>404</v>
      </c>
      <c r="B405" s="23">
        <f>IF(A405&gt;'Calcul TAEG'!$C$3*12,0,C405+E405)</f>
        <v>0</v>
      </c>
      <c r="C405" s="23">
        <f>IF(A405&gt;'Calcul TAEG'!$C$3*12,0,'Calcul TAEG'!$C$12)</f>
        <v>0</v>
      </c>
      <c r="D405" s="23">
        <f>IF(A405&gt;'Calcul TAEG'!$C$3*12,0,('Calcul TAEG'!$C$4/12)*F404)</f>
        <v>0</v>
      </c>
      <c r="E405" s="24">
        <f>IF(A405&gt;'Calcul TAEG'!$C$3*12,0,('Calcul TAEG'!$C$5/12)*'Calcul TAEG'!$C$2)</f>
        <v>0</v>
      </c>
      <c r="F405" s="2">
        <f>IF(A405&gt;'Calcul TAEG'!$C$3*12,0,F404-(C405-D405))</f>
        <v>0</v>
      </c>
    </row>
    <row r="406" spans="1:6" ht="13" x14ac:dyDescent="0.15">
      <c r="A406" s="18">
        <v>405</v>
      </c>
      <c r="B406" s="23">
        <f>IF(A406&gt;'Calcul TAEG'!$C$3*12,0,C406+E406)</f>
        <v>0</v>
      </c>
      <c r="C406" s="23">
        <f>IF(A406&gt;'Calcul TAEG'!$C$3*12,0,'Calcul TAEG'!$C$12)</f>
        <v>0</v>
      </c>
      <c r="D406" s="23">
        <f>IF(A406&gt;'Calcul TAEG'!$C$3*12,0,('Calcul TAEG'!$C$4/12)*F405)</f>
        <v>0</v>
      </c>
      <c r="E406" s="24">
        <f>IF(A406&gt;'Calcul TAEG'!$C$3*12,0,('Calcul TAEG'!$C$5/12)*'Calcul TAEG'!$C$2)</f>
        <v>0</v>
      </c>
      <c r="F406" s="2">
        <f>IF(A406&gt;'Calcul TAEG'!$C$3*12,0,F405-(C406-D406))</f>
        <v>0</v>
      </c>
    </row>
    <row r="407" spans="1:6" ht="13" x14ac:dyDescent="0.15">
      <c r="A407" s="18">
        <v>406</v>
      </c>
      <c r="B407" s="23">
        <f>IF(A407&gt;'Calcul TAEG'!$C$3*12,0,C407+E407)</f>
        <v>0</v>
      </c>
      <c r="C407" s="23">
        <f>IF(A407&gt;'Calcul TAEG'!$C$3*12,0,'Calcul TAEG'!$C$12)</f>
        <v>0</v>
      </c>
      <c r="D407" s="23">
        <f>IF(A407&gt;'Calcul TAEG'!$C$3*12,0,('Calcul TAEG'!$C$4/12)*F406)</f>
        <v>0</v>
      </c>
      <c r="E407" s="24">
        <f>IF(A407&gt;'Calcul TAEG'!$C$3*12,0,('Calcul TAEG'!$C$5/12)*'Calcul TAEG'!$C$2)</f>
        <v>0</v>
      </c>
      <c r="F407" s="2">
        <f>IF(A407&gt;'Calcul TAEG'!$C$3*12,0,F406-(C407-D407))</f>
        <v>0</v>
      </c>
    </row>
    <row r="408" spans="1:6" ht="13" x14ac:dyDescent="0.15">
      <c r="A408" s="18">
        <v>407</v>
      </c>
      <c r="B408" s="23">
        <f>IF(A408&gt;'Calcul TAEG'!$C$3*12,0,C408+E408)</f>
        <v>0</v>
      </c>
      <c r="C408" s="23">
        <f>IF(A408&gt;'Calcul TAEG'!$C$3*12,0,'Calcul TAEG'!$C$12)</f>
        <v>0</v>
      </c>
      <c r="D408" s="23">
        <f>IF(A408&gt;'Calcul TAEG'!$C$3*12,0,('Calcul TAEG'!$C$4/12)*F407)</f>
        <v>0</v>
      </c>
      <c r="E408" s="24">
        <f>IF(A408&gt;'Calcul TAEG'!$C$3*12,0,('Calcul TAEG'!$C$5/12)*'Calcul TAEG'!$C$2)</f>
        <v>0</v>
      </c>
      <c r="F408" s="2">
        <f>IF(A408&gt;'Calcul TAEG'!$C$3*12,0,F407-(C408-D408))</f>
        <v>0</v>
      </c>
    </row>
    <row r="409" spans="1:6" ht="13" x14ac:dyDescent="0.15">
      <c r="A409" s="18">
        <v>408</v>
      </c>
      <c r="B409" s="23">
        <f>IF(A409&gt;'Calcul TAEG'!$C$3*12,0,C409+E409)</f>
        <v>0</v>
      </c>
      <c r="C409" s="23">
        <f>IF(A409&gt;'Calcul TAEG'!$C$3*12,0,'Calcul TAEG'!$C$12)</f>
        <v>0</v>
      </c>
      <c r="D409" s="23">
        <f>IF(A409&gt;'Calcul TAEG'!$C$3*12,0,('Calcul TAEG'!$C$4/12)*F408)</f>
        <v>0</v>
      </c>
      <c r="E409" s="24">
        <f>IF(A409&gt;'Calcul TAEG'!$C$3*12,0,('Calcul TAEG'!$C$5/12)*'Calcul TAEG'!$C$2)</f>
        <v>0</v>
      </c>
      <c r="F409" s="2">
        <f>IF(A409&gt;'Calcul TAEG'!$C$3*12,0,F408-(C409-D409))</f>
        <v>0</v>
      </c>
    </row>
    <row r="410" spans="1:6" ht="13" x14ac:dyDescent="0.15">
      <c r="A410" s="18">
        <v>409</v>
      </c>
      <c r="B410" s="23">
        <f>IF(A410&gt;'Calcul TAEG'!$C$3*12,0,C410+E410)</f>
        <v>0</v>
      </c>
      <c r="C410" s="23">
        <f>IF(A410&gt;'Calcul TAEG'!$C$3*12,0,'Calcul TAEG'!$C$12)</f>
        <v>0</v>
      </c>
      <c r="D410" s="23">
        <f>IF(A410&gt;'Calcul TAEG'!$C$3*12,0,('Calcul TAEG'!$C$4/12)*F409)</f>
        <v>0</v>
      </c>
      <c r="E410" s="24">
        <f>IF(A410&gt;'Calcul TAEG'!$C$3*12,0,('Calcul TAEG'!$C$5/12)*'Calcul TAEG'!$C$2)</f>
        <v>0</v>
      </c>
      <c r="F410" s="2">
        <f>IF(A410&gt;'Calcul TAEG'!$C$3*12,0,F409-(C410-D410))</f>
        <v>0</v>
      </c>
    </row>
    <row r="411" spans="1:6" ht="13" x14ac:dyDescent="0.15">
      <c r="A411" s="18">
        <v>410</v>
      </c>
      <c r="B411" s="23">
        <f>IF(A411&gt;'Calcul TAEG'!$C$3*12,0,C411+E411)</f>
        <v>0</v>
      </c>
      <c r="C411" s="23">
        <f>IF(A411&gt;'Calcul TAEG'!$C$3*12,0,'Calcul TAEG'!$C$12)</f>
        <v>0</v>
      </c>
      <c r="D411" s="23">
        <f>IF(A411&gt;'Calcul TAEG'!$C$3*12,0,('Calcul TAEG'!$C$4/12)*F410)</f>
        <v>0</v>
      </c>
      <c r="E411" s="24">
        <f>IF(A411&gt;'Calcul TAEG'!$C$3*12,0,('Calcul TAEG'!$C$5/12)*'Calcul TAEG'!$C$2)</f>
        <v>0</v>
      </c>
      <c r="F411" s="2">
        <f>IF(A411&gt;'Calcul TAEG'!$C$3*12,0,F410-(C411-D411))</f>
        <v>0</v>
      </c>
    </row>
    <row r="412" spans="1:6" ht="13" x14ac:dyDescent="0.15">
      <c r="A412" s="18">
        <v>411</v>
      </c>
      <c r="B412" s="23">
        <f>IF(A412&gt;'Calcul TAEG'!$C$3*12,0,C412+E412)</f>
        <v>0</v>
      </c>
      <c r="C412" s="23">
        <f>IF(A412&gt;'Calcul TAEG'!$C$3*12,0,'Calcul TAEG'!$C$12)</f>
        <v>0</v>
      </c>
      <c r="D412" s="23">
        <f>IF(A412&gt;'Calcul TAEG'!$C$3*12,0,('Calcul TAEG'!$C$4/12)*F411)</f>
        <v>0</v>
      </c>
      <c r="E412" s="24">
        <f>IF(A412&gt;'Calcul TAEG'!$C$3*12,0,('Calcul TAEG'!$C$5/12)*'Calcul TAEG'!$C$2)</f>
        <v>0</v>
      </c>
      <c r="F412" s="2">
        <f>IF(A412&gt;'Calcul TAEG'!$C$3*12,0,F411-(C412-D412))</f>
        <v>0</v>
      </c>
    </row>
    <row r="413" spans="1:6" ht="13" x14ac:dyDescent="0.15">
      <c r="A413" s="18">
        <v>412</v>
      </c>
      <c r="B413" s="23">
        <f>IF(A413&gt;'Calcul TAEG'!$C$3*12,0,C413+E413)</f>
        <v>0</v>
      </c>
      <c r="C413" s="23">
        <f>IF(A413&gt;'Calcul TAEG'!$C$3*12,0,'Calcul TAEG'!$C$12)</f>
        <v>0</v>
      </c>
      <c r="D413" s="23">
        <f>IF(A413&gt;'Calcul TAEG'!$C$3*12,0,('Calcul TAEG'!$C$4/12)*F412)</f>
        <v>0</v>
      </c>
      <c r="E413" s="24">
        <f>IF(A413&gt;'Calcul TAEG'!$C$3*12,0,('Calcul TAEG'!$C$5/12)*'Calcul TAEG'!$C$2)</f>
        <v>0</v>
      </c>
      <c r="F413" s="2">
        <f>IF(A413&gt;'Calcul TAEG'!$C$3*12,0,F412-(C413-D413))</f>
        <v>0</v>
      </c>
    </row>
    <row r="414" spans="1:6" ht="13" x14ac:dyDescent="0.15">
      <c r="A414" s="18">
        <v>413</v>
      </c>
      <c r="B414" s="23">
        <f>IF(A414&gt;'Calcul TAEG'!$C$3*12,0,C414+E414)</f>
        <v>0</v>
      </c>
      <c r="C414" s="23">
        <f>IF(A414&gt;'Calcul TAEG'!$C$3*12,0,'Calcul TAEG'!$C$12)</f>
        <v>0</v>
      </c>
      <c r="D414" s="23">
        <f>IF(A414&gt;'Calcul TAEG'!$C$3*12,0,('Calcul TAEG'!$C$4/12)*F413)</f>
        <v>0</v>
      </c>
      <c r="E414" s="24">
        <f>IF(A414&gt;'Calcul TAEG'!$C$3*12,0,('Calcul TAEG'!$C$5/12)*'Calcul TAEG'!$C$2)</f>
        <v>0</v>
      </c>
      <c r="F414" s="2">
        <f>IF(A414&gt;'Calcul TAEG'!$C$3*12,0,F413-(C414-D414))</f>
        <v>0</v>
      </c>
    </row>
    <row r="415" spans="1:6" ht="13" x14ac:dyDescent="0.15">
      <c r="A415" s="18">
        <v>414</v>
      </c>
      <c r="B415" s="23">
        <f>IF(A415&gt;'Calcul TAEG'!$C$3*12,0,C415+E415)</f>
        <v>0</v>
      </c>
      <c r="C415" s="23">
        <f>IF(A415&gt;'Calcul TAEG'!$C$3*12,0,'Calcul TAEG'!$C$12)</f>
        <v>0</v>
      </c>
      <c r="D415" s="23">
        <f>IF(A415&gt;'Calcul TAEG'!$C$3*12,0,('Calcul TAEG'!$C$4/12)*F414)</f>
        <v>0</v>
      </c>
      <c r="E415" s="24">
        <f>IF(A415&gt;'Calcul TAEG'!$C$3*12,0,('Calcul TAEG'!$C$5/12)*'Calcul TAEG'!$C$2)</f>
        <v>0</v>
      </c>
      <c r="F415" s="2">
        <f>IF(A415&gt;'Calcul TAEG'!$C$3*12,0,F414-(C415-D415))</f>
        <v>0</v>
      </c>
    </row>
    <row r="416" spans="1:6" ht="13" x14ac:dyDescent="0.15">
      <c r="A416" s="18">
        <v>415</v>
      </c>
      <c r="B416" s="23">
        <f>IF(A416&gt;'Calcul TAEG'!$C$3*12,0,C416+E416)</f>
        <v>0</v>
      </c>
      <c r="C416" s="23">
        <f>IF(A416&gt;'Calcul TAEG'!$C$3*12,0,'Calcul TAEG'!$C$12)</f>
        <v>0</v>
      </c>
      <c r="D416" s="23">
        <f>IF(A416&gt;'Calcul TAEG'!$C$3*12,0,('Calcul TAEG'!$C$4/12)*F415)</f>
        <v>0</v>
      </c>
      <c r="E416" s="24">
        <f>IF(A416&gt;'Calcul TAEG'!$C$3*12,0,('Calcul TAEG'!$C$5/12)*'Calcul TAEG'!$C$2)</f>
        <v>0</v>
      </c>
      <c r="F416" s="2">
        <f>IF(A416&gt;'Calcul TAEG'!$C$3*12,0,F415-(C416-D416))</f>
        <v>0</v>
      </c>
    </row>
    <row r="417" spans="1:6" ht="13" x14ac:dyDescent="0.15">
      <c r="A417" s="18">
        <v>416</v>
      </c>
      <c r="B417" s="23">
        <f>IF(A417&gt;'Calcul TAEG'!$C$3*12,0,C417+E417)</f>
        <v>0</v>
      </c>
      <c r="C417" s="23">
        <f>IF(A417&gt;'Calcul TAEG'!$C$3*12,0,'Calcul TAEG'!$C$12)</f>
        <v>0</v>
      </c>
      <c r="D417" s="23">
        <f>IF(A417&gt;'Calcul TAEG'!$C$3*12,0,('Calcul TAEG'!$C$4/12)*F416)</f>
        <v>0</v>
      </c>
      <c r="E417" s="24">
        <f>IF(A417&gt;'Calcul TAEG'!$C$3*12,0,('Calcul TAEG'!$C$5/12)*'Calcul TAEG'!$C$2)</f>
        <v>0</v>
      </c>
      <c r="F417" s="2">
        <f>IF(A417&gt;'Calcul TAEG'!$C$3*12,0,F416-(C417-D417))</f>
        <v>0</v>
      </c>
    </row>
    <row r="418" spans="1:6" ht="13" x14ac:dyDescent="0.15">
      <c r="A418" s="18">
        <v>417</v>
      </c>
      <c r="B418" s="23">
        <f>IF(A418&gt;'Calcul TAEG'!$C$3*12,0,C418+E418)</f>
        <v>0</v>
      </c>
      <c r="C418" s="23">
        <f>IF(A418&gt;'Calcul TAEG'!$C$3*12,0,'Calcul TAEG'!$C$12)</f>
        <v>0</v>
      </c>
      <c r="D418" s="23">
        <f>IF(A418&gt;'Calcul TAEG'!$C$3*12,0,('Calcul TAEG'!$C$4/12)*F417)</f>
        <v>0</v>
      </c>
      <c r="E418" s="24">
        <f>IF(A418&gt;'Calcul TAEG'!$C$3*12,0,('Calcul TAEG'!$C$5/12)*'Calcul TAEG'!$C$2)</f>
        <v>0</v>
      </c>
      <c r="F418" s="2">
        <f>IF(A418&gt;'Calcul TAEG'!$C$3*12,0,F417-(C418-D418))</f>
        <v>0</v>
      </c>
    </row>
    <row r="419" spans="1:6" ht="13" x14ac:dyDescent="0.15">
      <c r="A419" s="18">
        <v>418</v>
      </c>
      <c r="B419" s="23">
        <f>IF(A419&gt;'Calcul TAEG'!$C$3*12,0,C419+E419)</f>
        <v>0</v>
      </c>
      <c r="C419" s="23">
        <f>IF(A419&gt;'Calcul TAEG'!$C$3*12,0,'Calcul TAEG'!$C$12)</f>
        <v>0</v>
      </c>
      <c r="D419" s="23">
        <f>IF(A419&gt;'Calcul TAEG'!$C$3*12,0,('Calcul TAEG'!$C$4/12)*F418)</f>
        <v>0</v>
      </c>
      <c r="E419" s="24">
        <f>IF(A419&gt;'Calcul TAEG'!$C$3*12,0,('Calcul TAEG'!$C$5/12)*'Calcul TAEG'!$C$2)</f>
        <v>0</v>
      </c>
      <c r="F419" s="2">
        <f>IF(A419&gt;'Calcul TAEG'!$C$3*12,0,F418-(C419-D419))</f>
        <v>0</v>
      </c>
    </row>
    <row r="420" spans="1:6" ht="13" x14ac:dyDescent="0.15">
      <c r="A420" s="18">
        <v>419</v>
      </c>
      <c r="B420" s="23">
        <f>IF(A420&gt;'Calcul TAEG'!$C$3*12,0,C420+E420)</f>
        <v>0</v>
      </c>
      <c r="C420" s="23">
        <f>IF(A420&gt;'Calcul TAEG'!$C$3*12,0,'Calcul TAEG'!$C$12)</f>
        <v>0</v>
      </c>
      <c r="D420" s="23">
        <f>IF(A420&gt;'Calcul TAEG'!$C$3*12,0,('Calcul TAEG'!$C$4/12)*F419)</f>
        <v>0</v>
      </c>
      <c r="E420" s="24">
        <f>IF(A420&gt;'Calcul TAEG'!$C$3*12,0,('Calcul TAEG'!$C$5/12)*'Calcul TAEG'!$C$2)</f>
        <v>0</v>
      </c>
      <c r="F420" s="2">
        <f>IF(A420&gt;'Calcul TAEG'!$C$3*12,0,F419-(C420-D420))</f>
        <v>0</v>
      </c>
    </row>
    <row r="421" spans="1:6" ht="13" x14ac:dyDescent="0.15">
      <c r="A421" s="18">
        <v>420</v>
      </c>
      <c r="B421" s="23">
        <f>IF(A421&gt;'Calcul TAEG'!$C$3*12,0,C421+E421)</f>
        <v>0</v>
      </c>
      <c r="C421" s="23">
        <f>IF(A421&gt;'Calcul TAEG'!$C$3*12,0,'Calcul TAEG'!$C$12)</f>
        <v>0</v>
      </c>
      <c r="D421" s="23">
        <f>IF(A421&gt;'Calcul TAEG'!$C$3*12,0,('Calcul TAEG'!$C$4/12)*F420)</f>
        <v>0</v>
      </c>
      <c r="E421" s="24">
        <f>IF(A421&gt;'Calcul TAEG'!$C$3*12,0,('Calcul TAEG'!$C$5/12)*'Calcul TAEG'!$C$2)</f>
        <v>0</v>
      </c>
      <c r="F421" s="2">
        <f>IF(A421&gt;'Calcul TAEG'!$C$3*12,0,F420-(C421-D421))</f>
        <v>0</v>
      </c>
    </row>
    <row r="422" spans="1:6" ht="13" x14ac:dyDescent="0.15">
      <c r="A422" s="18">
        <v>421</v>
      </c>
      <c r="B422" s="23">
        <f>IF(A422&gt;'Calcul TAEG'!$C$3*12,0,C422+E422)</f>
        <v>0</v>
      </c>
      <c r="C422" s="23">
        <f>IF(A422&gt;'Calcul TAEG'!$C$3*12,0,'Calcul TAEG'!$C$12)</f>
        <v>0</v>
      </c>
      <c r="D422" s="23">
        <f>IF(A422&gt;'Calcul TAEG'!$C$3*12,0,('Calcul TAEG'!$C$4/12)*F421)</f>
        <v>0</v>
      </c>
      <c r="E422" s="24">
        <f>IF(A422&gt;'Calcul TAEG'!$C$3*12,0,('Calcul TAEG'!$C$5/12)*'Calcul TAEG'!$C$2)</f>
        <v>0</v>
      </c>
      <c r="F422" s="2">
        <f>IF(A422&gt;'Calcul TAEG'!$C$3*12,0,F421-(C422-D422))</f>
        <v>0</v>
      </c>
    </row>
    <row r="423" spans="1:6" ht="13" x14ac:dyDescent="0.15">
      <c r="A423" s="18">
        <v>422</v>
      </c>
      <c r="B423" s="23">
        <f>IF(A423&gt;'Calcul TAEG'!$C$3*12,0,C423+E423)</f>
        <v>0</v>
      </c>
      <c r="C423" s="23">
        <f>IF(A423&gt;'Calcul TAEG'!$C$3*12,0,'Calcul TAEG'!$C$12)</f>
        <v>0</v>
      </c>
      <c r="D423" s="23">
        <f>IF(A423&gt;'Calcul TAEG'!$C$3*12,0,('Calcul TAEG'!$C$4/12)*F422)</f>
        <v>0</v>
      </c>
      <c r="E423" s="24">
        <f>IF(A423&gt;'Calcul TAEG'!$C$3*12,0,('Calcul TAEG'!$C$5/12)*'Calcul TAEG'!$C$2)</f>
        <v>0</v>
      </c>
      <c r="F423" s="2">
        <f>IF(A423&gt;'Calcul TAEG'!$C$3*12,0,F422-(C423-D423))</f>
        <v>0</v>
      </c>
    </row>
    <row r="424" spans="1:6" ht="13" x14ac:dyDescent="0.15">
      <c r="A424" s="18">
        <v>423</v>
      </c>
      <c r="B424" s="23">
        <f>IF(A424&gt;'Calcul TAEG'!$C$3*12,0,C424+E424)</f>
        <v>0</v>
      </c>
      <c r="C424" s="23">
        <f>IF(A424&gt;'Calcul TAEG'!$C$3*12,0,'Calcul TAEG'!$C$12)</f>
        <v>0</v>
      </c>
      <c r="D424" s="23">
        <f>IF(A424&gt;'Calcul TAEG'!$C$3*12,0,('Calcul TAEG'!$C$4/12)*F423)</f>
        <v>0</v>
      </c>
      <c r="E424" s="24">
        <f>IF(A424&gt;'Calcul TAEG'!$C$3*12,0,('Calcul TAEG'!$C$5/12)*'Calcul TAEG'!$C$2)</f>
        <v>0</v>
      </c>
      <c r="F424" s="2">
        <f>IF(A424&gt;'Calcul TAEG'!$C$3*12,0,F423-(C424-D424))</f>
        <v>0</v>
      </c>
    </row>
    <row r="425" spans="1:6" ht="13" x14ac:dyDescent="0.15">
      <c r="A425" s="18">
        <v>424</v>
      </c>
      <c r="B425" s="23">
        <f>IF(A425&gt;'Calcul TAEG'!$C$3*12,0,C425+E425)</f>
        <v>0</v>
      </c>
      <c r="C425" s="23">
        <f>IF(A425&gt;'Calcul TAEG'!$C$3*12,0,'Calcul TAEG'!$C$12)</f>
        <v>0</v>
      </c>
      <c r="D425" s="23">
        <f>IF(A425&gt;'Calcul TAEG'!$C$3*12,0,('Calcul TAEG'!$C$4/12)*F424)</f>
        <v>0</v>
      </c>
      <c r="E425" s="24">
        <f>IF(A425&gt;'Calcul TAEG'!$C$3*12,0,('Calcul TAEG'!$C$5/12)*'Calcul TAEG'!$C$2)</f>
        <v>0</v>
      </c>
      <c r="F425" s="2">
        <f>IF(A425&gt;'Calcul TAEG'!$C$3*12,0,F424-(C425-D425))</f>
        <v>0</v>
      </c>
    </row>
    <row r="426" spans="1:6" ht="13" x14ac:dyDescent="0.15">
      <c r="A426" s="25">
        <v>425</v>
      </c>
      <c r="B426" s="26">
        <f>IF(A426&gt;'Calcul TAEG'!$C$3*12,0,C426+E426)</f>
        <v>0</v>
      </c>
      <c r="C426" s="26">
        <f>IF(A426&gt;'Calcul TAEG'!$C$3*12,0,'Calcul TAEG'!$C$12)</f>
        <v>0</v>
      </c>
      <c r="D426" s="26">
        <f>IF(A426&gt;'Calcul TAEG'!$C$3*12,0,('Calcul TAEG'!$C$4/12)*F425)</f>
        <v>0</v>
      </c>
      <c r="E426" s="27">
        <f>IF(A426&gt;'Calcul TAEG'!$C$3*12,0,('Calcul TAEG'!$C$5/12)*'Calcul TAEG'!$C$2)</f>
        <v>0</v>
      </c>
      <c r="F426" s="28">
        <f>IF(A426&gt;'Calcul TAEG'!$C$3*12,0,F425-(C426-D426))</f>
        <v>0</v>
      </c>
    </row>
  </sheetData>
  <sheetProtection algorithmName="SHA-512" hashValue="dBqAD9EKFf4B5r+ecXn+LKtWTZVkZYcnO9ESaZeYaGoU5YlgE3lBlWBj9ZKHz3dGKCXPdJhLNC7ydlcQemYcHA==" saltValue="2E56wKCiIWlCydTwcmYAz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400"/>
  <sheetViews>
    <sheetView workbookViewId="0"/>
  </sheetViews>
  <sheetFormatPr baseColWidth="10" defaultColWidth="12.6640625" defaultRowHeight="15.75" customHeight="1" x14ac:dyDescent="0.15"/>
  <cols>
    <col min="2" max="2" width="16" customWidth="1"/>
  </cols>
  <sheetData>
    <row r="1" spans="1:2" ht="15.75" customHeight="1" x14ac:dyDescent="0.15">
      <c r="A1" s="29" t="s">
        <v>19</v>
      </c>
      <c r="B1" s="29" t="s">
        <v>25</v>
      </c>
    </row>
    <row r="2" spans="1:2" ht="15.75" customHeight="1" x14ac:dyDescent="0.15">
      <c r="A2" s="24">
        <v>1</v>
      </c>
      <c r="B2" s="20">
        <f>-'Calcul TAEG'!C2+IF('Calcul TAEG'!$C$9="oui",'Calcul TAEG'!$C$6+'Calcul TAEG'!$C$7+'Calcul TAEG'!$C$8+'Tableau Amortissement'!B2,'Calcul TAEG'!$C$6+'Calcul TAEG'!$C$7+'Tableau Amortissement'!B2)</f>
        <v>-144688.01270691332</v>
      </c>
    </row>
    <row r="3" spans="1:2" ht="15.75" customHeight="1" x14ac:dyDescent="0.15">
      <c r="A3" s="24">
        <v>2</v>
      </c>
      <c r="B3" s="19">
        <f>'Tableau Amortissement'!B3</f>
        <v>761.98729308668271</v>
      </c>
    </row>
    <row r="4" spans="1:2" ht="15.75" customHeight="1" x14ac:dyDescent="0.15">
      <c r="A4" s="24">
        <v>3</v>
      </c>
      <c r="B4" s="19">
        <f>'Tableau Amortissement'!B4</f>
        <v>761.98729308668271</v>
      </c>
    </row>
    <row r="5" spans="1:2" ht="15.75" customHeight="1" x14ac:dyDescent="0.15">
      <c r="A5" s="24">
        <v>4</v>
      </c>
      <c r="B5" s="19">
        <f>'Tableau Amortissement'!B5</f>
        <v>761.98729308668271</v>
      </c>
    </row>
    <row r="6" spans="1:2" ht="15.75" customHeight="1" x14ac:dyDescent="0.15">
      <c r="A6" s="24">
        <v>5</v>
      </c>
      <c r="B6" s="19">
        <f>'Tableau Amortissement'!B6</f>
        <v>761.98729308668271</v>
      </c>
    </row>
    <row r="7" spans="1:2" ht="15.75" customHeight="1" x14ac:dyDescent="0.15">
      <c r="A7" s="24">
        <v>6</v>
      </c>
      <c r="B7" s="19">
        <f>'Tableau Amortissement'!B7</f>
        <v>761.98729308668271</v>
      </c>
    </row>
    <row r="8" spans="1:2" ht="15.75" customHeight="1" x14ac:dyDescent="0.15">
      <c r="A8" s="24">
        <v>7</v>
      </c>
      <c r="B8" s="19">
        <f>'Tableau Amortissement'!B8</f>
        <v>761.98729308668271</v>
      </c>
    </row>
    <row r="9" spans="1:2" ht="15.75" customHeight="1" x14ac:dyDescent="0.15">
      <c r="A9" s="24">
        <v>8</v>
      </c>
      <c r="B9" s="19">
        <f>'Tableau Amortissement'!B9</f>
        <v>761.98729308668271</v>
      </c>
    </row>
    <row r="10" spans="1:2" ht="15.75" customHeight="1" x14ac:dyDescent="0.15">
      <c r="A10" s="24">
        <v>9</v>
      </c>
      <c r="B10" s="19">
        <f>'Tableau Amortissement'!B10</f>
        <v>761.98729308668271</v>
      </c>
    </row>
    <row r="11" spans="1:2" ht="15.75" customHeight="1" x14ac:dyDescent="0.15">
      <c r="A11" s="24">
        <v>10</v>
      </c>
      <c r="B11" s="19">
        <f>'Tableau Amortissement'!B11</f>
        <v>761.98729308668271</v>
      </c>
    </row>
    <row r="12" spans="1:2" ht="15.75" customHeight="1" x14ac:dyDescent="0.15">
      <c r="A12" s="24">
        <v>11</v>
      </c>
      <c r="B12" s="19">
        <f>'Tableau Amortissement'!B12</f>
        <v>761.98729308668271</v>
      </c>
    </row>
    <row r="13" spans="1:2" ht="15.75" customHeight="1" x14ac:dyDescent="0.15">
      <c r="A13" s="24">
        <v>12</v>
      </c>
      <c r="B13" s="19">
        <f>'Tableau Amortissement'!B13</f>
        <v>761.98729308668271</v>
      </c>
    </row>
    <row r="14" spans="1:2" ht="15.75" customHeight="1" x14ac:dyDescent="0.15">
      <c r="A14" s="24">
        <v>13</v>
      </c>
      <c r="B14" s="19">
        <f>'Tableau Amortissement'!B14</f>
        <v>761.98729308668271</v>
      </c>
    </row>
    <row r="15" spans="1:2" ht="15.75" customHeight="1" x14ac:dyDescent="0.15">
      <c r="A15" s="24">
        <v>14</v>
      </c>
      <c r="B15" s="19">
        <f>'Tableau Amortissement'!B15</f>
        <v>761.98729308668271</v>
      </c>
    </row>
    <row r="16" spans="1:2" ht="15.75" customHeight="1" x14ac:dyDescent="0.15">
      <c r="A16" s="24">
        <v>15</v>
      </c>
      <c r="B16" s="19">
        <f>'Tableau Amortissement'!B16</f>
        <v>761.98729308668271</v>
      </c>
    </row>
    <row r="17" spans="1:2" ht="15.75" customHeight="1" x14ac:dyDescent="0.15">
      <c r="A17" s="24">
        <v>16</v>
      </c>
      <c r="B17" s="19">
        <f>'Tableau Amortissement'!B17</f>
        <v>761.98729308668271</v>
      </c>
    </row>
    <row r="18" spans="1:2" ht="15.75" customHeight="1" x14ac:dyDescent="0.15">
      <c r="A18" s="24">
        <v>17</v>
      </c>
      <c r="B18" s="19">
        <f>'Tableau Amortissement'!B18</f>
        <v>761.98729308668271</v>
      </c>
    </row>
    <row r="19" spans="1:2" ht="15.75" customHeight="1" x14ac:dyDescent="0.15">
      <c r="A19" s="24">
        <v>18</v>
      </c>
      <c r="B19" s="19">
        <f>'Tableau Amortissement'!B19</f>
        <v>761.98729308668271</v>
      </c>
    </row>
    <row r="20" spans="1:2" ht="15.75" customHeight="1" x14ac:dyDescent="0.15">
      <c r="A20" s="24">
        <v>19</v>
      </c>
      <c r="B20" s="19">
        <f>'Tableau Amortissement'!B20</f>
        <v>761.98729308668271</v>
      </c>
    </row>
    <row r="21" spans="1:2" ht="15.75" customHeight="1" x14ac:dyDescent="0.15">
      <c r="A21" s="24">
        <v>20</v>
      </c>
      <c r="B21" s="19">
        <f>'Tableau Amortissement'!B21</f>
        <v>761.98729308668271</v>
      </c>
    </row>
    <row r="22" spans="1:2" ht="15.75" customHeight="1" x14ac:dyDescent="0.15">
      <c r="A22" s="24">
        <v>21</v>
      </c>
      <c r="B22" s="19">
        <f>'Tableau Amortissement'!B22</f>
        <v>761.98729308668271</v>
      </c>
    </row>
    <row r="23" spans="1:2" ht="15.75" customHeight="1" x14ac:dyDescent="0.15">
      <c r="A23" s="24">
        <v>22</v>
      </c>
      <c r="B23" s="19">
        <f>'Tableau Amortissement'!B23</f>
        <v>761.98729308668271</v>
      </c>
    </row>
    <row r="24" spans="1:2" ht="15.75" customHeight="1" x14ac:dyDescent="0.15">
      <c r="A24" s="24">
        <v>23</v>
      </c>
      <c r="B24" s="19">
        <f>'Tableau Amortissement'!B24</f>
        <v>761.98729308668271</v>
      </c>
    </row>
    <row r="25" spans="1:2" ht="15.75" customHeight="1" x14ac:dyDescent="0.15">
      <c r="A25" s="24">
        <v>24</v>
      </c>
      <c r="B25" s="19">
        <f>'Tableau Amortissement'!B25</f>
        <v>761.98729308668271</v>
      </c>
    </row>
    <row r="26" spans="1:2" ht="15.75" customHeight="1" x14ac:dyDescent="0.15">
      <c r="A26" s="24">
        <v>25</v>
      </c>
      <c r="B26" s="19">
        <f>'Tableau Amortissement'!B26</f>
        <v>761.98729308668271</v>
      </c>
    </row>
    <row r="27" spans="1:2" ht="15.75" customHeight="1" x14ac:dyDescent="0.15">
      <c r="A27" s="24">
        <v>26</v>
      </c>
      <c r="B27" s="19">
        <f>'Tableau Amortissement'!B27</f>
        <v>761.98729308668271</v>
      </c>
    </row>
    <row r="28" spans="1:2" ht="15.75" customHeight="1" x14ac:dyDescent="0.15">
      <c r="A28" s="24">
        <v>27</v>
      </c>
      <c r="B28" s="19">
        <f>'Tableau Amortissement'!B28</f>
        <v>761.98729308668271</v>
      </c>
    </row>
    <row r="29" spans="1:2" ht="15.75" customHeight="1" x14ac:dyDescent="0.15">
      <c r="A29" s="24">
        <v>28</v>
      </c>
      <c r="B29" s="19">
        <f>'Tableau Amortissement'!B29</f>
        <v>761.98729308668271</v>
      </c>
    </row>
    <row r="30" spans="1:2" ht="15.75" customHeight="1" x14ac:dyDescent="0.15">
      <c r="A30" s="24">
        <v>29</v>
      </c>
      <c r="B30" s="19">
        <f>'Tableau Amortissement'!B30</f>
        <v>761.98729308668271</v>
      </c>
    </row>
    <row r="31" spans="1:2" ht="15.75" customHeight="1" x14ac:dyDescent="0.15">
      <c r="A31" s="24">
        <v>30</v>
      </c>
      <c r="B31" s="19">
        <f>'Tableau Amortissement'!B31</f>
        <v>761.98729308668271</v>
      </c>
    </row>
    <row r="32" spans="1:2" ht="15.75" customHeight="1" x14ac:dyDescent="0.15">
      <c r="A32" s="24">
        <v>31</v>
      </c>
      <c r="B32" s="19">
        <f>'Tableau Amortissement'!B32</f>
        <v>761.98729308668271</v>
      </c>
    </row>
    <row r="33" spans="1:2" ht="15.75" customHeight="1" x14ac:dyDescent="0.15">
      <c r="A33" s="24">
        <v>32</v>
      </c>
      <c r="B33" s="19">
        <f>'Tableau Amortissement'!B33</f>
        <v>761.98729308668271</v>
      </c>
    </row>
    <row r="34" spans="1:2" ht="15.75" customHeight="1" x14ac:dyDescent="0.15">
      <c r="A34" s="24">
        <v>33</v>
      </c>
      <c r="B34" s="19">
        <f>'Tableau Amortissement'!B34</f>
        <v>761.98729308668271</v>
      </c>
    </row>
    <row r="35" spans="1:2" ht="15.75" customHeight="1" x14ac:dyDescent="0.15">
      <c r="A35" s="24">
        <v>34</v>
      </c>
      <c r="B35" s="19">
        <f>'Tableau Amortissement'!B35</f>
        <v>761.98729308668271</v>
      </c>
    </row>
    <row r="36" spans="1:2" ht="15.75" customHeight="1" x14ac:dyDescent="0.15">
      <c r="A36" s="24">
        <v>35</v>
      </c>
      <c r="B36" s="19">
        <f>'Tableau Amortissement'!B36</f>
        <v>761.98729308668271</v>
      </c>
    </row>
    <row r="37" spans="1:2" ht="15.75" customHeight="1" x14ac:dyDescent="0.15">
      <c r="A37" s="24">
        <v>36</v>
      </c>
      <c r="B37" s="19">
        <f>'Tableau Amortissement'!B37</f>
        <v>761.98729308668271</v>
      </c>
    </row>
    <row r="38" spans="1:2" ht="15.75" customHeight="1" x14ac:dyDescent="0.15">
      <c r="A38" s="24">
        <v>37</v>
      </c>
      <c r="B38" s="19">
        <f>'Tableau Amortissement'!B38</f>
        <v>761.98729308668271</v>
      </c>
    </row>
    <row r="39" spans="1:2" ht="15.75" customHeight="1" x14ac:dyDescent="0.15">
      <c r="A39" s="24">
        <v>38</v>
      </c>
      <c r="B39" s="19">
        <f>'Tableau Amortissement'!B39</f>
        <v>761.98729308668271</v>
      </c>
    </row>
    <row r="40" spans="1:2" ht="15.75" customHeight="1" x14ac:dyDescent="0.15">
      <c r="A40" s="24">
        <v>39</v>
      </c>
      <c r="B40" s="19">
        <f>'Tableau Amortissement'!B40</f>
        <v>761.98729308668271</v>
      </c>
    </row>
    <row r="41" spans="1:2" ht="15.75" customHeight="1" x14ac:dyDescent="0.15">
      <c r="A41" s="24">
        <v>40</v>
      </c>
      <c r="B41" s="19">
        <f>'Tableau Amortissement'!B41</f>
        <v>761.98729308668271</v>
      </c>
    </row>
    <row r="42" spans="1:2" ht="15.75" customHeight="1" x14ac:dyDescent="0.15">
      <c r="A42" s="24">
        <v>41</v>
      </c>
      <c r="B42" s="19">
        <f>'Tableau Amortissement'!B42</f>
        <v>761.98729308668271</v>
      </c>
    </row>
    <row r="43" spans="1:2" ht="15.75" customHeight="1" x14ac:dyDescent="0.15">
      <c r="A43" s="24">
        <v>42</v>
      </c>
      <c r="B43" s="19">
        <f>'Tableau Amortissement'!B43</f>
        <v>761.98729308668271</v>
      </c>
    </row>
    <row r="44" spans="1:2" ht="15.75" customHeight="1" x14ac:dyDescent="0.15">
      <c r="A44" s="24">
        <v>43</v>
      </c>
      <c r="B44" s="19">
        <f>'Tableau Amortissement'!B44</f>
        <v>761.98729308668271</v>
      </c>
    </row>
    <row r="45" spans="1:2" ht="15.75" customHeight="1" x14ac:dyDescent="0.15">
      <c r="A45" s="24">
        <v>44</v>
      </c>
      <c r="B45" s="19">
        <f>'Tableau Amortissement'!B45</f>
        <v>761.98729308668271</v>
      </c>
    </row>
    <row r="46" spans="1:2" ht="15.75" customHeight="1" x14ac:dyDescent="0.15">
      <c r="A46" s="24">
        <v>45</v>
      </c>
      <c r="B46" s="19">
        <f>'Tableau Amortissement'!B46</f>
        <v>761.98729308668271</v>
      </c>
    </row>
    <row r="47" spans="1:2" ht="15.75" customHeight="1" x14ac:dyDescent="0.15">
      <c r="A47" s="24">
        <v>46</v>
      </c>
      <c r="B47" s="19">
        <f>'Tableau Amortissement'!B47</f>
        <v>761.98729308668271</v>
      </c>
    </row>
    <row r="48" spans="1:2" ht="13" x14ac:dyDescent="0.15">
      <c r="A48" s="24">
        <v>47</v>
      </c>
      <c r="B48" s="19">
        <f>'Tableau Amortissement'!B48</f>
        <v>761.98729308668271</v>
      </c>
    </row>
    <row r="49" spans="1:2" ht="13" x14ac:dyDescent="0.15">
      <c r="A49" s="24">
        <v>48</v>
      </c>
      <c r="B49" s="19">
        <f>'Tableau Amortissement'!B49</f>
        <v>761.98729308668271</v>
      </c>
    </row>
    <row r="50" spans="1:2" ht="13" x14ac:dyDescent="0.15">
      <c r="A50" s="24">
        <v>49</v>
      </c>
      <c r="B50" s="19">
        <f>'Tableau Amortissement'!B50</f>
        <v>761.98729308668271</v>
      </c>
    </row>
    <row r="51" spans="1:2" ht="13" x14ac:dyDescent="0.15">
      <c r="A51" s="24">
        <v>50</v>
      </c>
      <c r="B51" s="19">
        <f>'Tableau Amortissement'!B51</f>
        <v>761.98729308668271</v>
      </c>
    </row>
    <row r="52" spans="1:2" ht="13" x14ac:dyDescent="0.15">
      <c r="A52" s="24">
        <v>51</v>
      </c>
      <c r="B52" s="19">
        <f>'Tableau Amortissement'!B52</f>
        <v>761.98729308668271</v>
      </c>
    </row>
    <row r="53" spans="1:2" ht="13" x14ac:dyDescent="0.15">
      <c r="A53" s="24">
        <v>52</v>
      </c>
      <c r="B53" s="19">
        <f>'Tableau Amortissement'!B53</f>
        <v>761.98729308668271</v>
      </c>
    </row>
    <row r="54" spans="1:2" ht="13" x14ac:dyDescent="0.15">
      <c r="A54" s="24">
        <v>53</v>
      </c>
      <c r="B54" s="19">
        <f>'Tableau Amortissement'!B54</f>
        <v>761.98729308668271</v>
      </c>
    </row>
    <row r="55" spans="1:2" ht="13" x14ac:dyDescent="0.15">
      <c r="A55" s="24">
        <v>54</v>
      </c>
      <c r="B55" s="19">
        <f>'Tableau Amortissement'!B55</f>
        <v>761.98729308668271</v>
      </c>
    </row>
    <row r="56" spans="1:2" ht="13" x14ac:dyDescent="0.15">
      <c r="A56" s="24">
        <v>55</v>
      </c>
      <c r="B56" s="19">
        <f>'Tableau Amortissement'!B56</f>
        <v>761.98729308668271</v>
      </c>
    </row>
    <row r="57" spans="1:2" ht="13" x14ac:dyDescent="0.15">
      <c r="A57" s="24">
        <v>56</v>
      </c>
      <c r="B57" s="19">
        <f>'Tableau Amortissement'!B57</f>
        <v>761.98729308668271</v>
      </c>
    </row>
    <row r="58" spans="1:2" ht="13" x14ac:dyDescent="0.15">
      <c r="A58" s="24">
        <v>57</v>
      </c>
      <c r="B58" s="19">
        <f>'Tableau Amortissement'!B58</f>
        <v>761.98729308668271</v>
      </c>
    </row>
    <row r="59" spans="1:2" ht="13" x14ac:dyDescent="0.15">
      <c r="A59" s="24">
        <v>58</v>
      </c>
      <c r="B59" s="19">
        <f>'Tableau Amortissement'!B59</f>
        <v>761.98729308668271</v>
      </c>
    </row>
    <row r="60" spans="1:2" ht="13" x14ac:dyDescent="0.15">
      <c r="A60" s="24">
        <v>59</v>
      </c>
      <c r="B60" s="19">
        <f>'Tableau Amortissement'!B60</f>
        <v>761.98729308668271</v>
      </c>
    </row>
    <row r="61" spans="1:2" ht="13" x14ac:dyDescent="0.15">
      <c r="A61" s="24">
        <v>60</v>
      </c>
      <c r="B61" s="19">
        <f>'Tableau Amortissement'!B61</f>
        <v>761.98729308668271</v>
      </c>
    </row>
    <row r="62" spans="1:2" ht="13" x14ac:dyDescent="0.15">
      <c r="A62" s="24">
        <v>61</v>
      </c>
      <c r="B62" s="19">
        <f>'Tableau Amortissement'!B62</f>
        <v>761.98729308668271</v>
      </c>
    </row>
    <row r="63" spans="1:2" ht="13" x14ac:dyDescent="0.15">
      <c r="A63" s="24">
        <v>62</v>
      </c>
      <c r="B63" s="19">
        <f>'Tableau Amortissement'!B63</f>
        <v>761.98729308668271</v>
      </c>
    </row>
    <row r="64" spans="1:2" ht="13" x14ac:dyDescent="0.15">
      <c r="A64" s="24">
        <v>63</v>
      </c>
      <c r="B64" s="19">
        <f>'Tableau Amortissement'!B64</f>
        <v>761.98729308668271</v>
      </c>
    </row>
    <row r="65" spans="1:2" ht="13" x14ac:dyDescent="0.15">
      <c r="A65" s="24">
        <v>64</v>
      </c>
      <c r="B65" s="19">
        <f>'Tableau Amortissement'!B65</f>
        <v>761.98729308668271</v>
      </c>
    </row>
    <row r="66" spans="1:2" ht="13" x14ac:dyDescent="0.15">
      <c r="A66" s="24">
        <v>65</v>
      </c>
      <c r="B66" s="19">
        <f>'Tableau Amortissement'!B66</f>
        <v>761.98729308668271</v>
      </c>
    </row>
    <row r="67" spans="1:2" ht="13" x14ac:dyDescent="0.15">
      <c r="A67" s="24">
        <v>66</v>
      </c>
      <c r="B67" s="19">
        <f>'Tableau Amortissement'!B67</f>
        <v>761.98729308668271</v>
      </c>
    </row>
    <row r="68" spans="1:2" ht="13" x14ac:dyDescent="0.15">
      <c r="A68" s="24">
        <v>67</v>
      </c>
      <c r="B68" s="19">
        <f>'Tableau Amortissement'!B68</f>
        <v>761.98729308668271</v>
      </c>
    </row>
    <row r="69" spans="1:2" ht="13" x14ac:dyDescent="0.15">
      <c r="A69" s="24">
        <v>68</v>
      </c>
      <c r="B69" s="19">
        <f>'Tableau Amortissement'!B69</f>
        <v>761.98729308668271</v>
      </c>
    </row>
    <row r="70" spans="1:2" ht="13" x14ac:dyDescent="0.15">
      <c r="A70" s="24">
        <v>69</v>
      </c>
      <c r="B70" s="19">
        <f>'Tableau Amortissement'!B70</f>
        <v>761.98729308668271</v>
      </c>
    </row>
    <row r="71" spans="1:2" ht="13" x14ac:dyDescent="0.15">
      <c r="A71" s="24">
        <v>70</v>
      </c>
      <c r="B71" s="19">
        <f>'Tableau Amortissement'!B71</f>
        <v>761.98729308668271</v>
      </c>
    </row>
    <row r="72" spans="1:2" ht="13" x14ac:dyDescent="0.15">
      <c r="A72" s="24">
        <v>71</v>
      </c>
      <c r="B72" s="19">
        <f>'Tableau Amortissement'!B72</f>
        <v>761.98729308668271</v>
      </c>
    </row>
    <row r="73" spans="1:2" ht="13" x14ac:dyDescent="0.15">
      <c r="A73" s="24">
        <v>72</v>
      </c>
      <c r="B73" s="19">
        <f>'Tableau Amortissement'!B73</f>
        <v>761.98729308668271</v>
      </c>
    </row>
    <row r="74" spans="1:2" ht="13" x14ac:dyDescent="0.15">
      <c r="A74" s="24">
        <v>73</v>
      </c>
      <c r="B74" s="19">
        <f>'Tableau Amortissement'!B74</f>
        <v>761.98729308668271</v>
      </c>
    </row>
    <row r="75" spans="1:2" ht="13" x14ac:dyDescent="0.15">
      <c r="A75" s="24">
        <v>74</v>
      </c>
      <c r="B75" s="19">
        <f>'Tableau Amortissement'!B75</f>
        <v>761.98729308668271</v>
      </c>
    </row>
    <row r="76" spans="1:2" ht="13" x14ac:dyDescent="0.15">
      <c r="A76" s="24">
        <v>75</v>
      </c>
      <c r="B76" s="19">
        <f>'Tableau Amortissement'!B76</f>
        <v>761.98729308668271</v>
      </c>
    </row>
    <row r="77" spans="1:2" ht="13" x14ac:dyDescent="0.15">
      <c r="A77" s="24">
        <v>76</v>
      </c>
      <c r="B77" s="19">
        <f>'Tableau Amortissement'!B77</f>
        <v>761.98729308668271</v>
      </c>
    </row>
    <row r="78" spans="1:2" ht="13" x14ac:dyDescent="0.15">
      <c r="A78" s="24">
        <v>77</v>
      </c>
      <c r="B78" s="19">
        <f>'Tableau Amortissement'!B78</f>
        <v>761.98729308668271</v>
      </c>
    </row>
    <row r="79" spans="1:2" ht="13" x14ac:dyDescent="0.15">
      <c r="A79" s="24">
        <v>78</v>
      </c>
      <c r="B79" s="19">
        <f>'Tableau Amortissement'!B79</f>
        <v>761.98729308668271</v>
      </c>
    </row>
    <row r="80" spans="1:2" ht="13" x14ac:dyDescent="0.15">
      <c r="A80" s="24">
        <v>79</v>
      </c>
      <c r="B80" s="19">
        <f>'Tableau Amortissement'!B80</f>
        <v>761.98729308668271</v>
      </c>
    </row>
    <row r="81" spans="1:2" ht="13" x14ac:dyDescent="0.15">
      <c r="A81" s="24">
        <v>80</v>
      </c>
      <c r="B81" s="19">
        <f>'Tableau Amortissement'!B81</f>
        <v>761.98729308668271</v>
      </c>
    </row>
    <row r="82" spans="1:2" ht="13" x14ac:dyDescent="0.15">
      <c r="A82" s="24">
        <v>81</v>
      </c>
      <c r="B82" s="19">
        <f>'Tableau Amortissement'!B82</f>
        <v>761.98729308668271</v>
      </c>
    </row>
    <row r="83" spans="1:2" ht="13" x14ac:dyDescent="0.15">
      <c r="A83" s="24">
        <v>82</v>
      </c>
      <c r="B83" s="19">
        <f>'Tableau Amortissement'!B83</f>
        <v>761.98729308668271</v>
      </c>
    </row>
    <row r="84" spans="1:2" ht="13" x14ac:dyDescent="0.15">
      <c r="A84" s="24">
        <v>83</v>
      </c>
      <c r="B84" s="19">
        <f>'Tableau Amortissement'!B84</f>
        <v>761.98729308668271</v>
      </c>
    </row>
    <row r="85" spans="1:2" ht="13" x14ac:dyDescent="0.15">
      <c r="A85" s="24">
        <v>84</v>
      </c>
      <c r="B85" s="19">
        <f>'Tableau Amortissement'!B85</f>
        <v>761.98729308668271</v>
      </c>
    </row>
    <row r="86" spans="1:2" ht="13" x14ac:dyDescent="0.15">
      <c r="A86" s="24">
        <v>85</v>
      </c>
      <c r="B86" s="19">
        <f>'Tableau Amortissement'!B86</f>
        <v>761.98729308668271</v>
      </c>
    </row>
    <row r="87" spans="1:2" ht="13" x14ac:dyDescent="0.15">
      <c r="A87" s="24">
        <v>86</v>
      </c>
      <c r="B87" s="19">
        <f>'Tableau Amortissement'!B87</f>
        <v>761.98729308668271</v>
      </c>
    </row>
    <row r="88" spans="1:2" ht="13" x14ac:dyDescent="0.15">
      <c r="A88" s="24">
        <v>87</v>
      </c>
      <c r="B88" s="19">
        <f>'Tableau Amortissement'!B88</f>
        <v>761.98729308668271</v>
      </c>
    </row>
    <row r="89" spans="1:2" ht="13" x14ac:dyDescent="0.15">
      <c r="A89" s="24">
        <v>88</v>
      </c>
      <c r="B89" s="19">
        <f>'Tableau Amortissement'!B89</f>
        <v>761.98729308668271</v>
      </c>
    </row>
    <row r="90" spans="1:2" ht="13" x14ac:dyDescent="0.15">
      <c r="A90" s="24">
        <v>89</v>
      </c>
      <c r="B90" s="19">
        <f>'Tableau Amortissement'!B90</f>
        <v>761.98729308668271</v>
      </c>
    </row>
    <row r="91" spans="1:2" ht="13" x14ac:dyDescent="0.15">
      <c r="A91" s="24">
        <v>90</v>
      </c>
      <c r="B91" s="19">
        <f>'Tableau Amortissement'!B91</f>
        <v>761.98729308668271</v>
      </c>
    </row>
    <row r="92" spans="1:2" ht="13" x14ac:dyDescent="0.15">
      <c r="A92" s="24">
        <v>91</v>
      </c>
      <c r="B92" s="19">
        <f>'Tableau Amortissement'!B92</f>
        <v>761.98729308668271</v>
      </c>
    </row>
    <row r="93" spans="1:2" ht="13" x14ac:dyDescent="0.15">
      <c r="A93" s="24">
        <v>92</v>
      </c>
      <c r="B93" s="19">
        <f>'Tableau Amortissement'!B93</f>
        <v>761.98729308668271</v>
      </c>
    </row>
    <row r="94" spans="1:2" ht="13" x14ac:dyDescent="0.15">
      <c r="A94" s="24">
        <v>93</v>
      </c>
      <c r="B94" s="19">
        <f>'Tableau Amortissement'!B94</f>
        <v>761.98729308668271</v>
      </c>
    </row>
    <row r="95" spans="1:2" ht="13" x14ac:dyDescent="0.15">
      <c r="A95" s="24">
        <v>94</v>
      </c>
      <c r="B95" s="19">
        <f>'Tableau Amortissement'!B95</f>
        <v>761.98729308668271</v>
      </c>
    </row>
    <row r="96" spans="1:2" ht="13" x14ac:dyDescent="0.15">
      <c r="A96" s="24">
        <v>95</v>
      </c>
      <c r="B96" s="19">
        <f>'Tableau Amortissement'!B96</f>
        <v>761.98729308668271</v>
      </c>
    </row>
    <row r="97" spans="1:2" ht="13" x14ac:dyDescent="0.15">
      <c r="A97" s="24">
        <v>96</v>
      </c>
      <c r="B97" s="19">
        <f>'Tableau Amortissement'!B97</f>
        <v>761.98729308668271</v>
      </c>
    </row>
    <row r="98" spans="1:2" ht="13" x14ac:dyDescent="0.15">
      <c r="A98" s="24">
        <v>97</v>
      </c>
      <c r="B98" s="19">
        <f>'Tableau Amortissement'!B98</f>
        <v>761.98729308668271</v>
      </c>
    </row>
    <row r="99" spans="1:2" ht="13" x14ac:dyDescent="0.15">
      <c r="A99" s="24">
        <v>98</v>
      </c>
      <c r="B99" s="19">
        <f>'Tableau Amortissement'!B99</f>
        <v>761.98729308668271</v>
      </c>
    </row>
    <row r="100" spans="1:2" ht="13" x14ac:dyDescent="0.15">
      <c r="A100" s="24">
        <v>99</v>
      </c>
      <c r="B100" s="19">
        <f>'Tableau Amortissement'!B100</f>
        <v>761.98729308668271</v>
      </c>
    </row>
    <row r="101" spans="1:2" ht="13" x14ac:dyDescent="0.15">
      <c r="A101" s="24">
        <v>100</v>
      </c>
      <c r="B101" s="19">
        <f>'Tableau Amortissement'!B101</f>
        <v>761.98729308668271</v>
      </c>
    </row>
    <row r="102" spans="1:2" ht="13" x14ac:dyDescent="0.15">
      <c r="A102" s="24">
        <v>101</v>
      </c>
      <c r="B102" s="19">
        <f>'Tableau Amortissement'!B102</f>
        <v>761.98729308668271</v>
      </c>
    </row>
    <row r="103" spans="1:2" ht="13" x14ac:dyDescent="0.15">
      <c r="A103" s="24">
        <v>102</v>
      </c>
      <c r="B103" s="19">
        <f>'Tableau Amortissement'!B103</f>
        <v>761.98729308668271</v>
      </c>
    </row>
    <row r="104" spans="1:2" ht="13" x14ac:dyDescent="0.15">
      <c r="A104" s="24">
        <v>103</v>
      </c>
      <c r="B104" s="19">
        <f>'Tableau Amortissement'!B104</f>
        <v>761.98729308668271</v>
      </c>
    </row>
    <row r="105" spans="1:2" ht="13" x14ac:dyDescent="0.15">
      <c r="A105" s="24">
        <v>104</v>
      </c>
      <c r="B105" s="19">
        <f>'Tableau Amortissement'!B105</f>
        <v>761.98729308668271</v>
      </c>
    </row>
    <row r="106" spans="1:2" ht="13" x14ac:dyDescent="0.15">
      <c r="A106" s="24">
        <v>105</v>
      </c>
      <c r="B106" s="19">
        <f>'Tableau Amortissement'!B106</f>
        <v>761.98729308668271</v>
      </c>
    </row>
    <row r="107" spans="1:2" ht="13" x14ac:dyDescent="0.15">
      <c r="A107" s="24">
        <v>106</v>
      </c>
      <c r="B107" s="19">
        <f>'Tableau Amortissement'!B107</f>
        <v>761.98729308668271</v>
      </c>
    </row>
    <row r="108" spans="1:2" ht="13" x14ac:dyDescent="0.15">
      <c r="A108" s="24">
        <v>107</v>
      </c>
      <c r="B108" s="19">
        <f>'Tableau Amortissement'!B108</f>
        <v>761.98729308668271</v>
      </c>
    </row>
    <row r="109" spans="1:2" ht="13" x14ac:dyDescent="0.15">
      <c r="A109" s="24">
        <v>108</v>
      </c>
      <c r="B109" s="19">
        <f>'Tableau Amortissement'!B109</f>
        <v>761.98729308668271</v>
      </c>
    </row>
    <row r="110" spans="1:2" ht="13" x14ac:dyDescent="0.15">
      <c r="A110" s="24">
        <v>109</v>
      </c>
      <c r="B110" s="19">
        <f>'Tableau Amortissement'!B110</f>
        <v>761.98729308668271</v>
      </c>
    </row>
    <row r="111" spans="1:2" ht="13" x14ac:dyDescent="0.15">
      <c r="A111" s="24">
        <v>110</v>
      </c>
      <c r="B111" s="19">
        <f>'Tableau Amortissement'!B111</f>
        <v>761.98729308668271</v>
      </c>
    </row>
    <row r="112" spans="1:2" ht="13" x14ac:dyDescent="0.15">
      <c r="A112" s="24">
        <v>111</v>
      </c>
      <c r="B112" s="19">
        <f>'Tableau Amortissement'!B112</f>
        <v>761.98729308668271</v>
      </c>
    </row>
    <row r="113" spans="1:2" ht="13" x14ac:dyDescent="0.15">
      <c r="A113" s="24">
        <v>112</v>
      </c>
      <c r="B113" s="19">
        <f>'Tableau Amortissement'!B113</f>
        <v>761.98729308668271</v>
      </c>
    </row>
    <row r="114" spans="1:2" ht="13" x14ac:dyDescent="0.15">
      <c r="A114" s="24">
        <v>113</v>
      </c>
      <c r="B114" s="19">
        <f>'Tableau Amortissement'!B114</f>
        <v>761.98729308668271</v>
      </c>
    </row>
    <row r="115" spans="1:2" ht="13" x14ac:dyDescent="0.15">
      <c r="A115" s="24">
        <v>114</v>
      </c>
      <c r="B115" s="19">
        <f>'Tableau Amortissement'!B115</f>
        <v>761.98729308668271</v>
      </c>
    </row>
    <row r="116" spans="1:2" ht="13" x14ac:dyDescent="0.15">
      <c r="A116" s="24">
        <v>115</v>
      </c>
      <c r="B116" s="19">
        <f>'Tableau Amortissement'!B116</f>
        <v>761.98729308668271</v>
      </c>
    </row>
    <row r="117" spans="1:2" ht="13" x14ac:dyDescent="0.15">
      <c r="A117" s="24">
        <v>116</v>
      </c>
      <c r="B117" s="19">
        <f>'Tableau Amortissement'!B117</f>
        <v>761.98729308668271</v>
      </c>
    </row>
    <row r="118" spans="1:2" ht="13" x14ac:dyDescent="0.15">
      <c r="A118" s="24">
        <v>117</v>
      </c>
      <c r="B118" s="19">
        <f>'Tableau Amortissement'!B118</f>
        <v>761.98729308668271</v>
      </c>
    </row>
    <row r="119" spans="1:2" ht="13" x14ac:dyDescent="0.15">
      <c r="A119" s="24">
        <v>118</v>
      </c>
      <c r="B119" s="19">
        <f>'Tableau Amortissement'!B119</f>
        <v>761.98729308668271</v>
      </c>
    </row>
    <row r="120" spans="1:2" ht="13" x14ac:dyDescent="0.15">
      <c r="A120" s="24">
        <v>119</v>
      </c>
      <c r="B120" s="19">
        <f>'Tableau Amortissement'!B120</f>
        <v>761.98729308668271</v>
      </c>
    </row>
    <row r="121" spans="1:2" ht="13" x14ac:dyDescent="0.15">
      <c r="A121" s="24">
        <v>120</v>
      </c>
      <c r="B121" s="19">
        <f>'Tableau Amortissement'!B121</f>
        <v>761.98729308668271</v>
      </c>
    </row>
    <row r="122" spans="1:2" ht="13" x14ac:dyDescent="0.15">
      <c r="A122" s="24">
        <v>121</v>
      </c>
      <c r="B122" s="19">
        <f>'Tableau Amortissement'!B122</f>
        <v>761.98729308668271</v>
      </c>
    </row>
    <row r="123" spans="1:2" ht="13" x14ac:dyDescent="0.15">
      <c r="A123" s="24">
        <v>122</v>
      </c>
      <c r="B123" s="19">
        <f>'Tableau Amortissement'!B123</f>
        <v>761.98729308668271</v>
      </c>
    </row>
    <row r="124" spans="1:2" ht="13" x14ac:dyDescent="0.15">
      <c r="A124" s="24">
        <v>123</v>
      </c>
      <c r="B124" s="19">
        <f>'Tableau Amortissement'!B124</f>
        <v>761.98729308668271</v>
      </c>
    </row>
    <row r="125" spans="1:2" ht="13" x14ac:dyDescent="0.15">
      <c r="A125" s="24">
        <v>124</v>
      </c>
      <c r="B125" s="19">
        <f>'Tableau Amortissement'!B125</f>
        <v>761.98729308668271</v>
      </c>
    </row>
    <row r="126" spans="1:2" ht="13" x14ac:dyDescent="0.15">
      <c r="A126" s="24">
        <v>125</v>
      </c>
      <c r="B126" s="19">
        <f>'Tableau Amortissement'!B126</f>
        <v>761.98729308668271</v>
      </c>
    </row>
    <row r="127" spans="1:2" ht="13" x14ac:dyDescent="0.15">
      <c r="A127" s="24">
        <v>126</v>
      </c>
      <c r="B127" s="19">
        <f>'Tableau Amortissement'!B127</f>
        <v>761.98729308668271</v>
      </c>
    </row>
    <row r="128" spans="1:2" ht="13" x14ac:dyDescent="0.15">
      <c r="A128" s="24">
        <v>127</v>
      </c>
      <c r="B128" s="19">
        <f>'Tableau Amortissement'!B128</f>
        <v>761.98729308668271</v>
      </c>
    </row>
    <row r="129" spans="1:2" ht="13" x14ac:dyDescent="0.15">
      <c r="A129" s="24">
        <v>128</v>
      </c>
      <c r="B129" s="19">
        <f>'Tableau Amortissement'!B129</f>
        <v>761.98729308668271</v>
      </c>
    </row>
    <row r="130" spans="1:2" ht="13" x14ac:dyDescent="0.15">
      <c r="A130" s="24">
        <v>129</v>
      </c>
      <c r="B130" s="19">
        <f>'Tableau Amortissement'!B130</f>
        <v>761.98729308668271</v>
      </c>
    </row>
    <row r="131" spans="1:2" ht="13" x14ac:dyDescent="0.15">
      <c r="A131" s="24">
        <v>130</v>
      </c>
      <c r="B131" s="19">
        <f>'Tableau Amortissement'!B131</f>
        <v>761.98729308668271</v>
      </c>
    </row>
    <row r="132" spans="1:2" ht="13" x14ac:dyDescent="0.15">
      <c r="A132" s="24">
        <v>131</v>
      </c>
      <c r="B132" s="19">
        <f>'Tableau Amortissement'!B132</f>
        <v>761.98729308668271</v>
      </c>
    </row>
    <row r="133" spans="1:2" ht="13" x14ac:dyDescent="0.15">
      <c r="A133" s="24">
        <v>132</v>
      </c>
      <c r="B133" s="19">
        <f>'Tableau Amortissement'!B133</f>
        <v>761.98729308668271</v>
      </c>
    </row>
    <row r="134" spans="1:2" ht="13" x14ac:dyDescent="0.15">
      <c r="A134" s="24">
        <v>133</v>
      </c>
      <c r="B134" s="19">
        <f>'Tableau Amortissement'!B134</f>
        <v>761.98729308668271</v>
      </c>
    </row>
    <row r="135" spans="1:2" ht="13" x14ac:dyDescent="0.15">
      <c r="A135" s="24">
        <v>134</v>
      </c>
      <c r="B135" s="19">
        <f>'Tableau Amortissement'!B135</f>
        <v>761.98729308668271</v>
      </c>
    </row>
    <row r="136" spans="1:2" ht="13" x14ac:dyDescent="0.15">
      <c r="A136" s="24">
        <v>135</v>
      </c>
      <c r="B136" s="19">
        <f>'Tableau Amortissement'!B136</f>
        <v>761.98729308668271</v>
      </c>
    </row>
    <row r="137" spans="1:2" ht="13" x14ac:dyDescent="0.15">
      <c r="A137" s="24">
        <v>136</v>
      </c>
      <c r="B137" s="19">
        <f>'Tableau Amortissement'!B137</f>
        <v>761.98729308668271</v>
      </c>
    </row>
    <row r="138" spans="1:2" ht="13" x14ac:dyDescent="0.15">
      <c r="A138" s="24">
        <v>137</v>
      </c>
      <c r="B138" s="19">
        <f>'Tableau Amortissement'!B138</f>
        <v>761.98729308668271</v>
      </c>
    </row>
    <row r="139" spans="1:2" ht="13" x14ac:dyDescent="0.15">
      <c r="A139" s="24">
        <v>138</v>
      </c>
      <c r="B139" s="19">
        <f>'Tableau Amortissement'!B139</f>
        <v>761.98729308668271</v>
      </c>
    </row>
    <row r="140" spans="1:2" ht="13" x14ac:dyDescent="0.15">
      <c r="A140" s="24">
        <v>139</v>
      </c>
      <c r="B140" s="19">
        <f>'Tableau Amortissement'!B140</f>
        <v>761.98729308668271</v>
      </c>
    </row>
    <row r="141" spans="1:2" ht="13" x14ac:dyDescent="0.15">
      <c r="A141" s="24">
        <v>140</v>
      </c>
      <c r="B141" s="19">
        <f>'Tableau Amortissement'!B141</f>
        <v>761.98729308668271</v>
      </c>
    </row>
    <row r="142" spans="1:2" ht="13" x14ac:dyDescent="0.15">
      <c r="A142" s="24">
        <v>141</v>
      </c>
      <c r="B142" s="19">
        <f>'Tableau Amortissement'!B142</f>
        <v>761.98729308668271</v>
      </c>
    </row>
    <row r="143" spans="1:2" ht="13" x14ac:dyDescent="0.15">
      <c r="A143" s="24">
        <v>142</v>
      </c>
      <c r="B143" s="19">
        <f>'Tableau Amortissement'!B143</f>
        <v>761.98729308668271</v>
      </c>
    </row>
    <row r="144" spans="1:2" ht="13" x14ac:dyDescent="0.15">
      <c r="A144" s="24">
        <v>143</v>
      </c>
      <c r="B144" s="19">
        <f>'Tableau Amortissement'!B144</f>
        <v>761.98729308668271</v>
      </c>
    </row>
    <row r="145" spans="1:2" ht="13" x14ac:dyDescent="0.15">
      <c r="A145" s="24">
        <v>144</v>
      </c>
      <c r="B145" s="19">
        <f>'Tableau Amortissement'!B145</f>
        <v>761.98729308668271</v>
      </c>
    </row>
    <row r="146" spans="1:2" ht="13" x14ac:dyDescent="0.15">
      <c r="A146" s="24">
        <v>145</v>
      </c>
      <c r="B146" s="19">
        <f>'Tableau Amortissement'!B146</f>
        <v>761.98729308668271</v>
      </c>
    </row>
    <row r="147" spans="1:2" ht="13" x14ac:dyDescent="0.15">
      <c r="A147" s="24">
        <v>146</v>
      </c>
      <c r="B147" s="19">
        <f>'Tableau Amortissement'!B147</f>
        <v>761.98729308668271</v>
      </c>
    </row>
    <row r="148" spans="1:2" ht="13" x14ac:dyDescent="0.15">
      <c r="A148" s="24">
        <v>147</v>
      </c>
      <c r="B148" s="19">
        <f>'Tableau Amortissement'!B148</f>
        <v>761.98729308668271</v>
      </c>
    </row>
    <row r="149" spans="1:2" ht="13" x14ac:dyDescent="0.15">
      <c r="A149" s="24">
        <v>148</v>
      </c>
      <c r="B149" s="19">
        <f>'Tableau Amortissement'!B149</f>
        <v>761.98729308668271</v>
      </c>
    </row>
    <row r="150" spans="1:2" ht="13" x14ac:dyDescent="0.15">
      <c r="A150" s="24">
        <v>149</v>
      </c>
      <c r="B150" s="19">
        <f>'Tableau Amortissement'!B150</f>
        <v>761.98729308668271</v>
      </c>
    </row>
    <row r="151" spans="1:2" ht="13" x14ac:dyDescent="0.15">
      <c r="A151" s="24">
        <v>150</v>
      </c>
      <c r="B151" s="19">
        <f>'Tableau Amortissement'!B151</f>
        <v>761.98729308668271</v>
      </c>
    </row>
    <row r="152" spans="1:2" ht="13" x14ac:dyDescent="0.15">
      <c r="A152" s="24">
        <v>151</v>
      </c>
      <c r="B152" s="19">
        <f>'Tableau Amortissement'!B152</f>
        <v>761.98729308668271</v>
      </c>
    </row>
    <row r="153" spans="1:2" ht="13" x14ac:dyDescent="0.15">
      <c r="A153" s="24">
        <v>152</v>
      </c>
      <c r="B153" s="19">
        <f>'Tableau Amortissement'!B153</f>
        <v>761.98729308668271</v>
      </c>
    </row>
    <row r="154" spans="1:2" ht="13" x14ac:dyDescent="0.15">
      <c r="A154" s="24">
        <v>153</v>
      </c>
      <c r="B154" s="19">
        <f>'Tableau Amortissement'!B154</f>
        <v>761.98729308668271</v>
      </c>
    </row>
    <row r="155" spans="1:2" ht="13" x14ac:dyDescent="0.15">
      <c r="A155" s="24">
        <v>154</v>
      </c>
      <c r="B155" s="19">
        <f>'Tableau Amortissement'!B155</f>
        <v>761.98729308668271</v>
      </c>
    </row>
    <row r="156" spans="1:2" ht="13" x14ac:dyDescent="0.15">
      <c r="A156" s="24">
        <v>155</v>
      </c>
      <c r="B156" s="19">
        <f>'Tableau Amortissement'!B156</f>
        <v>761.98729308668271</v>
      </c>
    </row>
    <row r="157" spans="1:2" ht="13" x14ac:dyDescent="0.15">
      <c r="A157" s="24">
        <v>156</v>
      </c>
      <c r="B157" s="19">
        <f>'Tableau Amortissement'!B157</f>
        <v>761.98729308668271</v>
      </c>
    </row>
    <row r="158" spans="1:2" ht="13" x14ac:dyDescent="0.15">
      <c r="A158" s="24">
        <v>157</v>
      </c>
      <c r="B158" s="19">
        <f>'Tableau Amortissement'!B158</f>
        <v>761.98729308668271</v>
      </c>
    </row>
    <row r="159" spans="1:2" ht="13" x14ac:dyDescent="0.15">
      <c r="A159" s="24">
        <v>158</v>
      </c>
      <c r="B159" s="19">
        <f>'Tableau Amortissement'!B159</f>
        <v>761.98729308668271</v>
      </c>
    </row>
    <row r="160" spans="1:2" ht="13" x14ac:dyDescent="0.15">
      <c r="A160" s="24">
        <v>159</v>
      </c>
      <c r="B160" s="19">
        <f>'Tableau Amortissement'!B160</f>
        <v>761.98729308668271</v>
      </c>
    </row>
    <row r="161" spans="1:2" ht="13" x14ac:dyDescent="0.15">
      <c r="A161" s="24">
        <v>160</v>
      </c>
      <c r="B161" s="19">
        <f>'Tableau Amortissement'!B161</f>
        <v>761.98729308668271</v>
      </c>
    </row>
    <row r="162" spans="1:2" ht="13" x14ac:dyDescent="0.15">
      <c r="A162" s="24">
        <v>161</v>
      </c>
      <c r="B162" s="19">
        <f>'Tableau Amortissement'!B162</f>
        <v>761.98729308668271</v>
      </c>
    </row>
    <row r="163" spans="1:2" ht="13" x14ac:dyDescent="0.15">
      <c r="A163" s="24">
        <v>162</v>
      </c>
      <c r="B163" s="19">
        <f>'Tableau Amortissement'!B163</f>
        <v>761.98729308668271</v>
      </c>
    </row>
    <row r="164" spans="1:2" ht="13" x14ac:dyDescent="0.15">
      <c r="A164" s="24">
        <v>163</v>
      </c>
      <c r="B164" s="19">
        <f>'Tableau Amortissement'!B164</f>
        <v>761.98729308668271</v>
      </c>
    </row>
    <row r="165" spans="1:2" ht="13" x14ac:dyDescent="0.15">
      <c r="A165" s="24">
        <v>164</v>
      </c>
      <c r="B165" s="19">
        <f>'Tableau Amortissement'!B165</f>
        <v>761.98729308668271</v>
      </c>
    </row>
    <row r="166" spans="1:2" ht="13" x14ac:dyDescent="0.15">
      <c r="A166" s="24">
        <v>165</v>
      </c>
      <c r="B166" s="19">
        <f>'Tableau Amortissement'!B166</f>
        <v>761.98729308668271</v>
      </c>
    </row>
    <row r="167" spans="1:2" ht="13" x14ac:dyDescent="0.15">
      <c r="A167" s="24">
        <v>166</v>
      </c>
      <c r="B167" s="19">
        <f>'Tableau Amortissement'!B167</f>
        <v>761.98729308668271</v>
      </c>
    </row>
    <row r="168" spans="1:2" ht="13" x14ac:dyDescent="0.15">
      <c r="A168" s="24">
        <v>167</v>
      </c>
      <c r="B168" s="19">
        <f>'Tableau Amortissement'!B168</f>
        <v>761.98729308668271</v>
      </c>
    </row>
    <row r="169" spans="1:2" ht="13" x14ac:dyDescent="0.15">
      <c r="A169" s="24">
        <v>168</v>
      </c>
      <c r="B169" s="19">
        <f>'Tableau Amortissement'!B169</f>
        <v>761.98729308668271</v>
      </c>
    </row>
    <row r="170" spans="1:2" ht="13" x14ac:dyDescent="0.15">
      <c r="A170" s="24">
        <v>169</v>
      </c>
      <c r="B170" s="19">
        <f>'Tableau Amortissement'!B170</f>
        <v>761.98729308668271</v>
      </c>
    </row>
    <row r="171" spans="1:2" ht="13" x14ac:dyDescent="0.15">
      <c r="A171" s="24">
        <v>170</v>
      </c>
      <c r="B171" s="19">
        <f>'Tableau Amortissement'!B171</f>
        <v>761.98729308668271</v>
      </c>
    </row>
    <row r="172" spans="1:2" ht="13" x14ac:dyDescent="0.15">
      <c r="A172" s="24">
        <v>171</v>
      </c>
      <c r="B172" s="19">
        <f>'Tableau Amortissement'!B172</f>
        <v>761.98729308668271</v>
      </c>
    </row>
    <row r="173" spans="1:2" ht="13" x14ac:dyDescent="0.15">
      <c r="A173" s="24">
        <v>172</v>
      </c>
      <c r="B173" s="19">
        <f>'Tableau Amortissement'!B173</f>
        <v>761.98729308668271</v>
      </c>
    </row>
    <row r="174" spans="1:2" ht="13" x14ac:dyDescent="0.15">
      <c r="A174" s="24">
        <v>173</v>
      </c>
      <c r="B174" s="19">
        <f>'Tableau Amortissement'!B174</f>
        <v>761.98729308668271</v>
      </c>
    </row>
    <row r="175" spans="1:2" ht="13" x14ac:dyDescent="0.15">
      <c r="A175" s="24">
        <v>174</v>
      </c>
      <c r="B175" s="19">
        <f>'Tableau Amortissement'!B175</f>
        <v>761.98729308668271</v>
      </c>
    </row>
    <row r="176" spans="1:2" ht="13" x14ac:dyDescent="0.15">
      <c r="A176" s="24">
        <v>175</v>
      </c>
      <c r="B176" s="19">
        <f>'Tableau Amortissement'!B176</f>
        <v>761.98729308668271</v>
      </c>
    </row>
    <row r="177" spans="1:2" ht="13" x14ac:dyDescent="0.15">
      <c r="A177" s="24">
        <v>176</v>
      </c>
      <c r="B177" s="19">
        <f>'Tableau Amortissement'!B177</f>
        <v>761.98729308668271</v>
      </c>
    </row>
    <row r="178" spans="1:2" ht="13" x14ac:dyDescent="0.15">
      <c r="A178" s="24">
        <v>177</v>
      </c>
      <c r="B178" s="19">
        <f>'Tableau Amortissement'!B178</f>
        <v>761.98729308668271</v>
      </c>
    </row>
    <row r="179" spans="1:2" ht="13" x14ac:dyDescent="0.15">
      <c r="A179" s="24">
        <v>178</v>
      </c>
      <c r="B179" s="19">
        <f>'Tableau Amortissement'!B179</f>
        <v>761.98729308668271</v>
      </c>
    </row>
    <row r="180" spans="1:2" ht="13" x14ac:dyDescent="0.15">
      <c r="A180" s="24">
        <v>179</v>
      </c>
      <c r="B180" s="19">
        <f>'Tableau Amortissement'!B180</f>
        <v>761.98729308668271</v>
      </c>
    </row>
    <row r="181" spans="1:2" ht="13" x14ac:dyDescent="0.15">
      <c r="A181" s="24">
        <v>180</v>
      </c>
      <c r="B181" s="19">
        <f>'Tableau Amortissement'!B181</f>
        <v>761.98729308668271</v>
      </c>
    </row>
    <row r="182" spans="1:2" ht="13" x14ac:dyDescent="0.15">
      <c r="A182" s="24">
        <v>181</v>
      </c>
      <c r="B182" s="19">
        <f>'Tableau Amortissement'!B182</f>
        <v>761.98729308668271</v>
      </c>
    </row>
    <row r="183" spans="1:2" ht="13" x14ac:dyDescent="0.15">
      <c r="A183" s="24">
        <v>182</v>
      </c>
      <c r="B183" s="19">
        <f>'Tableau Amortissement'!B183</f>
        <v>761.98729308668271</v>
      </c>
    </row>
    <row r="184" spans="1:2" ht="13" x14ac:dyDescent="0.15">
      <c r="A184" s="24">
        <v>183</v>
      </c>
      <c r="B184" s="19">
        <f>'Tableau Amortissement'!B184</f>
        <v>761.98729308668271</v>
      </c>
    </row>
    <row r="185" spans="1:2" ht="13" x14ac:dyDescent="0.15">
      <c r="A185" s="24">
        <v>184</v>
      </c>
      <c r="B185" s="19">
        <f>'Tableau Amortissement'!B185</f>
        <v>761.98729308668271</v>
      </c>
    </row>
    <row r="186" spans="1:2" ht="13" x14ac:dyDescent="0.15">
      <c r="A186" s="24">
        <v>185</v>
      </c>
      <c r="B186" s="19">
        <f>'Tableau Amortissement'!B186</f>
        <v>761.98729308668271</v>
      </c>
    </row>
    <row r="187" spans="1:2" ht="13" x14ac:dyDescent="0.15">
      <c r="A187" s="24">
        <v>186</v>
      </c>
      <c r="B187" s="19">
        <f>'Tableau Amortissement'!B187</f>
        <v>761.98729308668271</v>
      </c>
    </row>
    <row r="188" spans="1:2" ht="13" x14ac:dyDescent="0.15">
      <c r="A188" s="24">
        <v>187</v>
      </c>
      <c r="B188" s="19">
        <f>'Tableau Amortissement'!B188</f>
        <v>761.98729308668271</v>
      </c>
    </row>
    <row r="189" spans="1:2" ht="13" x14ac:dyDescent="0.15">
      <c r="A189" s="24">
        <v>188</v>
      </c>
      <c r="B189" s="19">
        <f>'Tableau Amortissement'!B189</f>
        <v>761.98729308668271</v>
      </c>
    </row>
    <row r="190" spans="1:2" ht="13" x14ac:dyDescent="0.15">
      <c r="A190" s="24">
        <v>189</v>
      </c>
      <c r="B190" s="19">
        <f>'Tableau Amortissement'!B190</f>
        <v>761.98729308668271</v>
      </c>
    </row>
    <row r="191" spans="1:2" ht="13" x14ac:dyDescent="0.15">
      <c r="A191" s="24">
        <v>190</v>
      </c>
      <c r="B191" s="19">
        <f>'Tableau Amortissement'!B191</f>
        <v>761.98729308668271</v>
      </c>
    </row>
    <row r="192" spans="1:2" ht="13" x14ac:dyDescent="0.15">
      <c r="A192" s="24">
        <v>191</v>
      </c>
      <c r="B192" s="19">
        <f>'Tableau Amortissement'!B192</f>
        <v>761.98729308668271</v>
      </c>
    </row>
    <row r="193" spans="1:2" ht="13" x14ac:dyDescent="0.15">
      <c r="A193" s="24">
        <v>192</v>
      </c>
      <c r="B193" s="19">
        <f>'Tableau Amortissement'!B193</f>
        <v>761.98729308668271</v>
      </c>
    </row>
    <row r="194" spans="1:2" ht="13" x14ac:dyDescent="0.15">
      <c r="A194" s="24">
        <v>193</v>
      </c>
      <c r="B194" s="19">
        <f>'Tableau Amortissement'!B194</f>
        <v>761.98729308668271</v>
      </c>
    </row>
    <row r="195" spans="1:2" ht="13" x14ac:dyDescent="0.15">
      <c r="A195" s="24">
        <v>194</v>
      </c>
      <c r="B195" s="19">
        <f>'Tableau Amortissement'!B195</f>
        <v>761.98729308668271</v>
      </c>
    </row>
    <row r="196" spans="1:2" ht="13" x14ac:dyDescent="0.15">
      <c r="A196" s="24">
        <v>195</v>
      </c>
      <c r="B196" s="19">
        <f>'Tableau Amortissement'!B196</f>
        <v>761.98729308668271</v>
      </c>
    </row>
    <row r="197" spans="1:2" ht="13" x14ac:dyDescent="0.15">
      <c r="A197" s="24">
        <v>196</v>
      </c>
      <c r="B197" s="19">
        <f>'Tableau Amortissement'!B197</f>
        <v>761.98729308668271</v>
      </c>
    </row>
    <row r="198" spans="1:2" ht="13" x14ac:dyDescent="0.15">
      <c r="A198" s="24">
        <v>197</v>
      </c>
      <c r="B198" s="19">
        <f>'Tableau Amortissement'!B198</f>
        <v>761.98729308668271</v>
      </c>
    </row>
    <row r="199" spans="1:2" ht="13" x14ac:dyDescent="0.15">
      <c r="A199" s="24">
        <v>198</v>
      </c>
      <c r="B199" s="19">
        <f>'Tableau Amortissement'!B199</f>
        <v>761.98729308668271</v>
      </c>
    </row>
    <row r="200" spans="1:2" ht="13" x14ac:dyDescent="0.15">
      <c r="A200" s="24">
        <v>199</v>
      </c>
      <c r="B200" s="19">
        <f>'Tableau Amortissement'!B200</f>
        <v>761.98729308668271</v>
      </c>
    </row>
    <row r="201" spans="1:2" ht="13" x14ac:dyDescent="0.15">
      <c r="A201" s="24">
        <v>200</v>
      </c>
      <c r="B201" s="19">
        <f>'Tableau Amortissement'!B201</f>
        <v>761.98729308668271</v>
      </c>
    </row>
    <row r="202" spans="1:2" ht="13" x14ac:dyDescent="0.15">
      <c r="A202" s="24">
        <v>201</v>
      </c>
      <c r="B202" s="19">
        <f>'Tableau Amortissement'!B202</f>
        <v>761.98729308668271</v>
      </c>
    </row>
    <row r="203" spans="1:2" ht="13" x14ac:dyDescent="0.15">
      <c r="A203" s="24">
        <v>202</v>
      </c>
      <c r="B203" s="19">
        <f>'Tableau Amortissement'!B203</f>
        <v>761.98729308668271</v>
      </c>
    </row>
    <row r="204" spans="1:2" ht="13" x14ac:dyDescent="0.15">
      <c r="A204" s="24">
        <v>203</v>
      </c>
      <c r="B204" s="19">
        <f>'Tableau Amortissement'!B204</f>
        <v>761.98729308668271</v>
      </c>
    </row>
    <row r="205" spans="1:2" ht="13" x14ac:dyDescent="0.15">
      <c r="A205" s="24">
        <v>204</v>
      </c>
      <c r="B205" s="19">
        <f>'Tableau Amortissement'!B205</f>
        <v>761.98729308668271</v>
      </c>
    </row>
    <row r="206" spans="1:2" ht="13" x14ac:dyDescent="0.15">
      <c r="A206" s="24">
        <v>205</v>
      </c>
      <c r="B206" s="19">
        <f>'Tableau Amortissement'!B206</f>
        <v>761.98729308668271</v>
      </c>
    </row>
    <row r="207" spans="1:2" ht="13" x14ac:dyDescent="0.15">
      <c r="A207" s="24">
        <v>206</v>
      </c>
      <c r="B207" s="19">
        <f>'Tableau Amortissement'!B207</f>
        <v>761.98729308668271</v>
      </c>
    </row>
    <row r="208" spans="1:2" ht="13" x14ac:dyDescent="0.15">
      <c r="A208" s="24">
        <v>207</v>
      </c>
      <c r="B208" s="19">
        <f>'Tableau Amortissement'!B208</f>
        <v>761.98729308668271</v>
      </c>
    </row>
    <row r="209" spans="1:2" ht="13" x14ac:dyDescent="0.15">
      <c r="A209" s="24">
        <v>208</v>
      </c>
      <c r="B209" s="19">
        <f>'Tableau Amortissement'!B209</f>
        <v>761.98729308668271</v>
      </c>
    </row>
    <row r="210" spans="1:2" ht="13" x14ac:dyDescent="0.15">
      <c r="A210" s="24">
        <v>209</v>
      </c>
      <c r="B210" s="19">
        <f>'Tableau Amortissement'!B210</f>
        <v>761.98729308668271</v>
      </c>
    </row>
    <row r="211" spans="1:2" ht="13" x14ac:dyDescent="0.15">
      <c r="A211" s="24">
        <v>210</v>
      </c>
      <c r="B211" s="19">
        <f>'Tableau Amortissement'!B211</f>
        <v>761.98729308668271</v>
      </c>
    </row>
    <row r="212" spans="1:2" ht="13" x14ac:dyDescent="0.15">
      <c r="A212" s="24">
        <v>211</v>
      </c>
      <c r="B212" s="19">
        <f>'Tableau Amortissement'!B212</f>
        <v>761.98729308668271</v>
      </c>
    </row>
    <row r="213" spans="1:2" ht="13" x14ac:dyDescent="0.15">
      <c r="A213" s="24">
        <v>212</v>
      </c>
      <c r="B213" s="19">
        <f>'Tableau Amortissement'!B213</f>
        <v>761.98729308668271</v>
      </c>
    </row>
    <row r="214" spans="1:2" ht="13" x14ac:dyDescent="0.15">
      <c r="A214" s="24">
        <v>213</v>
      </c>
      <c r="B214" s="19">
        <f>'Tableau Amortissement'!B214</f>
        <v>761.98729308668271</v>
      </c>
    </row>
    <row r="215" spans="1:2" ht="13" x14ac:dyDescent="0.15">
      <c r="A215" s="24">
        <v>214</v>
      </c>
      <c r="B215" s="19">
        <f>'Tableau Amortissement'!B215</f>
        <v>761.98729308668271</v>
      </c>
    </row>
    <row r="216" spans="1:2" ht="13" x14ac:dyDescent="0.15">
      <c r="A216" s="24">
        <v>215</v>
      </c>
      <c r="B216" s="19">
        <f>'Tableau Amortissement'!B216</f>
        <v>761.98729308668271</v>
      </c>
    </row>
    <row r="217" spans="1:2" ht="13" x14ac:dyDescent="0.15">
      <c r="A217" s="24">
        <v>216</v>
      </c>
      <c r="B217" s="19">
        <f>'Tableau Amortissement'!B217</f>
        <v>761.98729308668271</v>
      </c>
    </row>
    <row r="218" spans="1:2" ht="13" x14ac:dyDescent="0.15">
      <c r="A218" s="24">
        <v>217</v>
      </c>
      <c r="B218" s="19">
        <f>'Tableau Amortissement'!B218</f>
        <v>761.98729308668271</v>
      </c>
    </row>
    <row r="219" spans="1:2" ht="13" x14ac:dyDescent="0.15">
      <c r="A219" s="24">
        <v>218</v>
      </c>
      <c r="B219" s="19">
        <f>'Tableau Amortissement'!B219</f>
        <v>761.98729308668271</v>
      </c>
    </row>
    <row r="220" spans="1:2" ht="13" x14ac:dyDescent="0.15">
      <c r="A220" s="24">
        <v>219</v>
      </c>
      <c r="B220" s="19">
        <f>'Tableau Amortissement'!B220</f>
        <v>761.98729308668271</v>
      </c>
    </row>
    <row r="221" spans="1:2" ht="13" x14ac:dyDescent="0.15">
      <c r="A221" s="24">
        <v>220</v>
      </c>
      <c r="B221" s="19">
        <f>'Tableau Amortissement'!B221</f>
        <v>761.98729308668271</v>
      </c>
    </row>
    <row r="222" spans="1:2" ht="13" x14ac:dyDescent="0.15">
      <c r="A222" s="24">
        <v>221</v>
      </c>
      <c r="B222" s="19">
        <f>'Tableau Amortissement'!B222</f>
        <v>761.98729308668271</v>
      </c>
    </row>
    <row r="223" spans="1:2" ht="13" x14ac:dyDescent="0.15">
      <c r="A223" s="24">
        <v>222</v>
      </c>
      <c r="B223" s="19">
        <f>'Tableau Amortissement'!B223</f>
        <v>761.98729308668271</v>
      </c>
    </row>
    <row r="224" spans="1:2" ht="13" x14ac:dyDescent="0.15">
      <c r="A224" s="24">
        <v>223</v>
      </c>
      <c r="B224" s="19">
        <f>'Tableau Amortissement'!B224</f>
        <v>761.98729308668271</v>
      </c>
    </row>
    <row r="225" spans="1:2" ht="13" x14ac:dyDescent="0.15">
      <c r="A225" s="24">
        <v>224</v>
      </c>
      <c r="B225" s="19">
        <f>'Tableau Amortissement'!B225</f>
        <v>761.98729308668271</v>
      </c>
    </row>
    <row r="226" spans="1:2" ht="13" x14ac:dyDescent="0.15">
      <c r="A226" s="24">
        <v>225</v>
      </c>
      <c r="B226" s="19">
        <f>'Tableau Amortissement'!B226</f>
        <v>761.98729308668271</v>
      </c>
    </row>
    <row r="227" spans="1:2" ht="13" x14ac:dyDescent="0.15">
      <c r="A227" s="24">
        <v>226</v>
      </c>
      <c r="B227" s="19">
        <f>'Tableau Amortissement'!B227</f>
        <v>761.98729308668271</v>
      </c>
    </row>
    <row r="228" spans="1:2" ht="13" x14ac:dyDescent="0.15">
      <c r="A228" s="24">
        <v>227</v>
      </c>
      <c r="B228" s="19">
        <f>'Tableau Amortissement'!B228</f>
        <v>761.98729308668271</v>
      </c>
    </row>
    <row r="229" spans="1:2" ht="13" x14ac:dyDescent="0.15">
      <c r="A229" s="24">
        <v>228</v>
      </c>
      <c r="B229" s="19">
        <f>'Tableau Amortissement'!B229</f>
        <v>761.98729308668271</v>
      </c>
    </row>
    <row r="230" spans="1:2" ht="13" x14ac:dyDescent="0.15">
      <c r="A230" s="24">
        <v>229</v>
      </c>
      <c r="B230" s="19">
        <f>'Tableau Amortissement'!B230</f>
        <v>761.98729308668271</v>
      </c>
    </row>
    <row r="231" spans="1:2" ht="13" x14ac:dyDescent="0.15">
      <c r="A231" s="24">
        <v>230</v>
      </c>
      <c r="B231" s="19">
        <f>'Tableau Amortissement'!B231</f>
        <v>761.98729308668271</v>
      </c>
    </row>
    <row r="232" spans="1:2" ht="13" x14ac:dyDescent="0.15">
      <c r="A232" s="24">
        <v>231</v>
      </c>
      <c r="B232" s="19">
        <f>'Tableau Amortissement'!B232</f>
        <v>761.98729308668271</v>
      </c>
    </row>
    <row r="233" spans="1:2" ht="13" x14ac:dyDescent="0.15">
      <c r="A233" s="24">
        <v>232</v>
      </c>
      <c r="B233" s="19">
        <f>'Tableau Amortissement'!B233</f>
        <v>761.98729308668271</v>
      </c>
    </row>
    <row r="234" spans="1:2" ht="13" x14ac:dyDescent="0.15">
      <c r="A234" s="24">
        <v>233</v>
      </c>
      <c r="B234" s="19">
        <f>'Tableau Amortissement'!B234</f>
        <v>761.98729308668271</v>
      </c>
    </row>
    <row r="235" spans="1:2" ht="13" x14ac:dyDescent="0.15">
      <c r="A235" s="24">
        <v>234</v>
      </c>
      <c r="B235" s="19">
        <f>'Tableau Amortissement'!B235</f>
        <v>761.98729308668271</v>
      </c>
    </row>
    <row r="236" spans="1:2" ht="13" x14ac:dyDescent="0.15">
      <c r="A236" s="24">
        <v>235</v>
      </c>
      <c r="B236" s="19">
        <f>'Tableau Amortissement'!B236</f>
        <v>761.98729308668271</v>
      </c>
    </row>
    <row r="237" spans="1:2" ht="13" x14ac:dyDescent="0.15">
      <c r="A237" s="24">
        <v>236</v>
      </c>
      <c r="B237" s="19">
        <f>'Tableau Amortissement'!B237</f>
        <v>761.98729308668271</v>
      </c>
    </row>
    <row r="238" spans="1:2" ht="13" x14ac:dyDescent="0.15">
      <c r="A238" s="24">
        <v>237</v>
      </c>
      <c r="B238" s="19">
        <f>'Tableau Amortissement'!B238</f>
        <v>761.98729308668271</v>
      </c>
    </row>
    <row r="239" spans="1:2" ht="13" x14ac:dyDescent="0.15">
      <c r="A239" s="24">
        <v>238</v>
      </c>
      <c r="B239" s="19">
        <f>'Tableau Amortissement'!B239</f>
        <v>761.98729308668271</v>
      </c>
    </row>
    <row r="240" spans="1:2" ht="13" x14ac:dyDescent="0.15">
      <c r="A240" s="24">
        <v>239</v>
      </c>
      <c r="B240" s="19">
        <f>'Tableau Amortissement'!B240</f>
        <v>761.98729308668271</v>
      </c>
    </row>
    <row r="241" spans="1:2" ht="13" x14ac:dyDescent="0.15">
      <c r="A241" s="24">
        <v>240</v>
      </c>
      <c r="B241" s="19">
        <f>'Tableau Amortissement'!B241</f>
        <v>761.98729308668271</v>
      </c>
    </row>
    <row r="242" spans="1:2" ht="13" x14ac:dyDescent="0.15">
      <c r="A242" s="24">
        <v>241</v>
      </c>
      <c r="B242" s="23">
        <f>'Tableau Amortissement'!B242</f>
        <v>0</v>
      </c>
    </row>
    <row r="243" spans="1:2" ht="13" x14ac:dyDescent="0.15">
      <c r="A243" s="24">
        <v>242</v>
      </c>
      <c r="B243" s="23">
        <f>'Tableau Amortissement'!B243</f>
        <v>0</v>
      </c>
    </row>
    <row r="244" spans="1:2" ht="13" x14ac:dyDescent="0.15">
      <c r="A244" s="24">
        <v>243</v>
      </c>
      <c r="B244" s="23">
        <f>'Tableau Amortissement'!B244</f>
        <v>0</v>
      </c>
    </row>
    <row r="245" spans="1:2" ht="13" x14ac:dyDescent="0.15">
      <c r="A245" s="24">
        <v>244</v>
      </c>
      <c r="B245" s="23">
        <f>'Tableau Amortissement'!B245</f>
        <v>0</v>
      </c>
    </row>
    <row r="246" spans="1:2" ht="13" x14ac:dyDescent="0.15">
      <c r="A246" s="24">
        <v>245</v>
      </c>
      <c r="B246" s="23">
        <f>'Tableau Amortissement'!B246</f>
        <v>0</v>
      </c>
    </row>
    <row r="247" spans="1:2" ht="13" x14ac:dyDescent="0.15">
      <c r="A247" s="24">
        <v>246</v>
      </c>
      <c r="B247" s="23">
        <f>'Tableau Amortissement'!B247</f>
        <v>0</v>
      </c>
    </row>
    <row r="248" spans="1:2" ht="13" x14ac:dyDescent="0.15">
      <c r="A248" s="24">
        <v>247</v>
      </c>
      <c r="B248" s="23">
        <f>'Tableau Amortissement'!B248</f>
        <v>0</v>
      </c>
    </row>
    <row r="249" spans="1:2" ht="13" x14ac:dyDescent="0.15">
      <c r="A249" s="24">
        <v>248</v>
      </c>
      <c r="B249" s="23">
        <f>'Tableau Amortissement'!B249</f>
        <v>0</v>
      </c>
    </row>
    <row r="250" spans="1:2" ht="13" x14ac:dyDescent="0.15">
      <c r="A250" s="24">
        <v>249</v>
      </c>
      <c r="B250" s="23">
        <f>'Tableau Amortissement'!B250</f>
        <v>0</v>
      </c>
    </row>
    <row r="251" spans="1:2" ht="13" x14ac:dyDescent="0.15">
      <c r="A251" s="24">
        <v>250</v>
      </c>
      <c r="B251" s="23">
        <f>'Tableau Amortissement'!B251</f>
        <v>0</v>
      </c>
    </row>
    <row r="252" spans="1:2" ht="13" x14ac:dyDescent="0.15">
      <c r="A252" s="24">
        <v>251</v>
      </c>
      <c r="B252" s="23">
        <f>'Tableau Amortissement'!B252</f>
        <v>0</v>
      </c>
    </row>
    <row r="253" spans="1:2" ht="13" x14ac:dyDescent="0.15">
      <c r="A253" s="24">
        <v>252</v>
      </c>
      <c r="B253" s="23">
        <f>'Tableau Amortissement'!B253</f>
        <v>0</v>
      </c>
    </row>
    <row r="254" spans="1:2" ht="13" x14ac:dyDescent="0.15">
      <c r="A254" s="24">
        <v>253</v>
      </c>
      <c r="B254" s="23">
        <f>'Tableau Amortissement'!B254</f>
        <v>0</v>
      </c>
    </row>
    <row r="255" spans="1:2" ht="13" x14ac:dyDescent="0.15">
      <c r="A255" s="24">
        <v>254</v>
      </c>
      <c r="B255" s="23">
        <f>'Tableau Amortissement'!B255</f>
        <v>0</v>
      </c>
    </row>
    <row r="256" spans="1:2" ht="13" x14ac:dyDescent="0.15">
      <c r="A256" s="24">
        <v>255</v>
      </c>
      <c r="B256" s="23">
        <f>'Tableau Amortissement'!B256</f>
        <v>0</v>
      </c>
    </row>
    <row r="257" spans="1:2" ht="13" x14ac:dyDescent="0.15">
      <c r="A257" s="24">
        <v>256</v>
      </c>
      <c r="B257" s="23">
        <f>'Tableau Amortissement'!B257</f>
        <v>0</v>
      </c>
    </row>
    <row r="258" spans="1:2" ht="13" x14ac:dyDescent="0.15">
      <c r="A258" s="24">
        <v>257</v>
      </c>
      <c r="B258" s="23">
        <f>'Tableau Amortissement'!B258</f>
        <v>0</v>
      </c>
    </row>
    <row r="259" spans="1:2" ht="13" x14ac:dyDescent="0.15">
      <c r="A259" s="24">
        <v>258</v>
      </c>
      <c r="B259" s="23">
        <f>'Tableau Amortissement'!B259</f>
        <v>0</v>
      </c>
    </row>
    <row r="260" spans="1:2" ht="13" x14ac:dyDescent="0.15">
      <c r="A260" s="24">
        <v>259</v>
      </c>
      <c r="B260" s="23">
        <f>'Tableau Amortissement'!B260</f>
        <v>0</v>
      </c>
    </row>
    <row r="261" spans="1:2" ht="13" x14ac:dyDescent="0.15">
      <c r="A261" s="24">
        <v>260</v>
      </c>
      <c r="B261" s="23">
        <f>'Tableau Amortissement'!B261</f>
        <v>0</v>
      </c>
    </row>
    <row r="262" spans="1:2" ht="13" x14ac:dyDescent="0.15">
      <c r="A262" s="24">
        <v>261</v>
      </c>
      <c r="B262" s="23">
        <f>'Tableau Amortissement'!B262</f>
        <v>0</v>
      </c>
    </row>
    <row r="263" spans="1:2" ht="13" x14ac:dyDescent="0.15">
      <c r="A263" s="24">
        <v>262</v>
      </c>
      <c r="B263" s="23">
        <f>'Tableau Amortissement'!B263</f>
        <v>0</v>
      </c>
    </row>
    <row r="264" spans="1:2" ht="13" x14ac:dyDescent="0.15">
      <c r="A264" s="24">
        <v>263</v>
      </c>
      <c r="B264" s="23">
        <f>'Tableau Amortissement'!B264</f>
        <v>0</v>
      </c>
    </row>
    <row r="265" spans="1:2" ht="13" x14ac:dyDescent="0.15">
      <c r="A265" s="24">
        <v>264</v>
      </c>
      <c r="B265" s="23">
        <f>'Tableau Amortissement'!B265</f>
        <v>0</v>
      </c>
    </row>
    <row r="266" spans="1:2" ht="13" x14ac:dyDescent="0.15">
      <c r="A266" s="24">
        <v>265</v>
      </c>
      <c r="B266" s="23">
        <f>'Tableau Amortissement'!B266</f>
        <v>0</v>
      </c>
    </row>
    <row r="267" spans="1:2" ht="13" x14ac:dyDescent="0.15">
      <c r="A267" s="24">
        <v>266</v>
      </c>
      <c r="B267" s="23">
        <f>'Tableau Amortissement'!B267</f>
        <v>0</v>
      </c>
    </row>
    <row r="268" spans="1:2" ht="13" x14ac:dyDescent="0.15">
      <c r="A268" s="24">
        <v>267</v>
      </c>
      <c r="B268" s="23">
        <f>'Tableau Amortissement'!B268</f>
        <v>0</v>
      </c>
    </row>
    <row r="269" spans="1:2" ht="13" x14ac:dyDescent="0.15">
      <c r="A269" s="24">
        <v>268</v>
      </c>
      <c r="B269" s="23">
        <f>'Tableau Amortissement'!B269</f>
        <v>0</v>
      </c>
    </row>
    <row r="270" spans="1:2" ht="13" x14ac:dyDescent="0.15">
      <c r="A270" s="24">
        <v>269</v>
      </c>
      <c r="B270" s="23">
        <f>'Tableau Amortissement'!B270</f>
        <v>0</v>
      </c>
    </row>
    <row r="271" spans="1:2" ht="13" x14ac:dyDescent="0.15">
      <c r="A271" s="24">
        <v>270</v>
      </c>
      <c r="B271" s="23">
        <f>'Tableau Amortissement'!B271</f>
        <v>0</v>
      </c>
    </row>
    <row r="272" spans="1:2" ht="13" x14ac:dyDescent="0.15">
      <c r="A272" s="24">
        <v>271</v>
      </c>
      <c r="B272" s="23">
        <f>'Tableau Amortissement'!B272</f>
        <v>0</v>
      </c>
    </row>
    <row r="273" spans="1:2" ht="13" x14ac:dyDescent="0.15">
      <c r="A273" s="24">
        <v>272</v>
      </c>
      <c r="B273" s="23">
        <f>'Tableau Amortissement'!B273</f>
        <v>0</v>
      </c>
    </row>
    <row r="274" spans="1:2" ht="13" x14ac:dyDescent="0.15">
      <c r="A274" s="24">
        <v>273</v>
      </c>
      <c r="B274" s="23">
        <f>'Tableau Amortissement'!B274</f>
        <v>0</v>
      </c>
    </row>
    <row r="275" spans="1:2" ht="13" x14ac:dyDescent="0.15">
      <c r="A275" s="24">
        <v>274</v>
      </c>
      <c r="B275" s="23">
        <f>'Tableau Amortissement'!B275</f>
        <v>0</v>
      </c>
    </row>
    <row r="276" spans="1:2" ht="13" x14ac:dyDescent="0.15">
      <c r="A276" s="24">
        <v>275</v>
      </c>
      <c r="B276" s="23">
        <f>'Tableau Amortissement'!B276</f>
        <v>0</v>
      </c>
    </row>
    <row r="277" spans="1:2" ht="13" x14ac:dyDescent="0.15">
      <c r="A277" s="24">
        <v>276</v>
      </c>
      <c r="B277" s="23">
        <f>'Tableau Amortissement'!B277</f>
        <v>0</v>
      </c>
    </row>
    <row r="278" spans="1:2" ht="13" x14ac:dyDescent="0.15">
      <c r="A278" s="24">
        <v>277</v>
      </c>
      <c r="B278" s="23">
        <f>'Tableau Amortissement'!B278</f>
        <v>0</v>
      </c>
    </row>
    <row r="279" spans="1:2" ht="13" x14ac:dyDescent="0.15">
      <c r="A279" s="24">
        <v>278</v>
      </c>
      <c r="B279" s="23">
        <f>'Tableau Amortissement'!B279</f>
        <v>0</v>
      </c>
    </row>
    <row r="280" spans="1:2" ht="13" x14ac:dyDescent="0.15">
      <c r="A280" s="24">
        <v>279</v>
      </c>
      <c r="B280" s="23">
        <f>'Tableau Amortissement'!B280</f>
        <v>0</v>
      </c>
    </row>
    <row r="281" spans="1:2" ht="13" x14ac:dyDescent="0.15">
      <c r="A281" s="24">
        <v>280</v>
      </c>
      <c r="B281" s="23">
        <f>'Tableau Amortissement'!B281</f>
        <v>0</v>
      </c>
    </row>
    <row r="282" spans="1:2" ht="13" x14ac:dyDescent="0.15">
      <c r="A282" s="24">
        <v>281</v>
      </c>
      <c r="B282" s="23">
        <f>'Tableau Amortissement'!B282</f>
        <v>0</v>
      </c>
    </row>
    <row r="283" spans="1:2" ht="13" x14ac:dyDescent="0.15">
      <c r="A283" s="24">
        <v>282</v>
      </c>
      <c r="B283" s="23">
        <f>'Tableau Amortissement'!B283</f>
        <v>0</v>
      </c>
    </row>
    <row r="284" spans="1:2" ht="13" x14ac:dyDescent="0.15">
      <c r="A284" s="24">
        <v>283</v>
      </c>
      <c r="B284" s="23">
        <f>'Tableau Amortissement'!B284</f>
        <v>0</v>
      </c>
    </row>
    <row r="285" spans="1:2" ht="13" x14ac:dyDescent="0.15">
      <c r="A285" s="24">
        <v>284</v>
      </c>
      <c r="B285" s="23">
        <f>'Tableau Amortissement'!B285</f>
        <v>0</v>
      </c>
    </row>
    <row r="286" spans="1:2" ht="13" x14ac:dyDescent="0.15">
      <c r="A286" s="24">
        <v>285</v>
      </c>
      <c r="B286" s="23">
        <f>'Tableau Amortissement'!B286</f>
        <v>0</v>
      </c>
    </row>
    <row r="287" spans="1:2" ht="13" x14ac:dyDescent="0.15">
      <c r="A287" s="24">
        <v>286</v>
      </c>
      <c r="B287" s="23">
        <f>'Tableau Amortissement'!B287</f>
        <v>0</v>
      </c>
    </row>
    <row r="288" spans="1:2" ht="13" x14ac:dyDescent="0.15">
      <c r="A288" s="24">
        <v>287</v>
      </c>
      <c r="B288" s="23">
        <f>'Tableau Amortissement'!B288</f>
        <v>0</v>
      </c>
    </row>
    <row r="289" spans="1:2" ht="13" x14ac:dyDescent="0.15">
      <c r="A289" s="24">
        <v>288</v>
      </c>
      <c r="B289" s="23">
        <f>'Tableau Amortissement'!B289</f>
        <v>0</v>
      </c>
    </row>
    <row r="290" spans="1:2" ht="13" x14ac:dyDescent="0.15">
      <c r="A290" s="24">
        <v>289</v>
      </c>
      <c r="B290" s="23">
        <f>'Tableau Amortissement'!B290</f>
        <v>0</v>
      </c>
    </row>
    <row r="291" spans="1:2" ht="13" x14ac:dyDescent="0.15">
      <c r="A291" s="24">
        <v>290</v>
      </c>
      <c r="B291" s="23">
        <f>'Tableau Amortissement'!B291</f>
        <v>0</v>
      </c>
    </row>
    <row r="292" spans="1:2" ht="13" x14ac:dyDescent="0.15">
      <c r="A292" s="24">
        <v>291</v>
      </c>
      <c r="B292" s="23">
        <f>'Tableau Amortissement'!B292</f>
        <v>0</v>
      </c>
    </row>
    <row r="293" spans="1:2" ht="13" x14ac:dyDescent="0.15">
      <c r="A293" s="24">
        <v>292</v>
      </c>
      <c r="B293" s="23">
        <f>'Tableau Amortissement'!B293</f>
        <v>0</v>
      </c>
    </row>
    <row r="294" spans="1:2" ht="13" x14ac:dyDescent="0.15">
      <c r="A294" s="24">
        <v>293</v>
      </c>
      <c r="B294" s="23">
        <f>'Tableau Amortissement'!B294</f>
        <v>0</v>
      </c>
    </row>
    <row r="295" spans="1:2" ht="13" x14ac:dyDescent="0.15">
      <c r="A295" s="24">
        <v>294</v>
      </c>
      <c r="B295" s="23">
        <f>'Tableau Amortissement'!B295</f>
        <v>0</v>
      </c>
    </row>
    <row r="296" spans="1:2" ht="13" x14ac:dyDescent="0.15">
      <c r="A296" s="24">
        <v>295</v>
      </c>
      <c r="B296" s="23">
        <f>'Tableau Amortissement'!B296</f>
        <v>0</v>
      </c>
    </row>
    <row r="297" spans="1:2" ht="13" x14ac:dyDescent="0.15">
      <c r="A297" s="24">
        <v>296</v>
      </c>
      <c r="B297" s="23">
        <f>'Tableau Amortissement'!B297</f>
        <v>0</v>
      </c>
    </row>
    <row r="298" spans="1:2" ht="13" x14ac:dyDescent="0.15">
      <c r="A298" s="24">
        <v>297</v>
      </c>
      <c r="B298" s="23">
        <f>'Tableau Amortissement'!B298</f>
        <v>0</v>
      </c>
    </row>
    <row r="299" spans="1:2" ht="13" x14ac:dyDescent="0.15">
      <c r="A299" s="24">
        <v>298</v>
      </c>
      <c r="B299" s="23">
        <f>'Tableau Amortissement'!B299</f>
        <v>0</v>
      </c>
    </row>
    <row r="300" spans="1:2" ht="13" x14ac:dyDescent="0.15">
      <c r="A300" s="24">
        <v>299</v>
      </c>
      <c r="B300" s="23">
        <f>'Tableau Amortissement'!B300</f>
        <v>0</v>
      </c>
    </row>
    <row r="301" spans="1:2" ht="13" x14ac:dyDescent="0.15">
      <c r="A301" s="24">
        <v>300</v>
      </c>
      <c r="B301" s="23">
        <f>'Tableau Amortissement'!B301</f>
        <v>0</v>
      </c>
    </row>
    <row r="302" spans="1:2" ht="13" x14ac:dyDescent="0.15">
      <c r="A302" s="24">
        <v>301</v>
      </c>
      <c r="B302" s="23">
        <f>'Tableau Amortissement'!B302</f>
        <v>0</v>
      </c>
    </row>
    <row r="303" spans="1:2" ht="13" x14ac:dyDescent="0.15">
      <c r="A303" s="24">
        <v>302</v>
      </c>
      <c r="B303" s="23">
        <f>'Tableau Amortissement'!B303</f>
        <v>0</v>
      </c>
    </row>
    <row r="304" spans="1:2" ht="13" x14ac:dyDescent="0.15">
      <c r="A304" s="24">
        <v>303</v>
      </c>
      <c r="B304" s="23">
        <f>'Tableau Amortissement'!B304</f>
        <v>0</v>
      </c>
    </row>
    <row r="305" spans="1:2" ht="13" x14ac:dyDescent="0.15">
      <c r="A305" s="24">
        <v>304</v>
      </c>
      <c r="B305" s="23">
        <f>'Tableau Amortissement'!B305</f>
        <v>0</v>
      </c>
    </row>
    <row r="306" spans="1:2" ht="13" x14ac:dyDescent="0.15">
      <c r="A306" s="24">
        <v>305</v>
      </c>
      <c r="B306" s="23">
        <f>'Tableau Amortissement'!B306</f>
        <v>0</v>
      </c>
    </row>
    <row r="307" spans="1:2" ht="13" x14ac:dyDescent="0.15">
      <c r="A307" s="24">
        <v>306</v>
      </c>
      <c r="B307" s="23">
        <f>'Tableau Amortissement'!B307</f>
        <v>0</v>
      </c>
    </row>
    <row r="308" spans="1:2" ht="13" x14ac:dyDescent="0.15">
      <c r="A308" s="24">
        <v>307</v>
      </c>
      <c r="B308" s="23">
        <f>'Tableau Amortissement'!B308</f>
        <v>0</v>
      </c>
    </row>
    <row r="309" spans="1:2" ht="13" x14ac:dyDescent="0.15">
      <c r="A309" s="24">
        <v>308</v>
      </c>
      <c r="B309" s="23">
        <f>'Tableau Amortissement'!B309</f>
        <v>0</v>
      </c>
    </row>
    <row r="310" spans="1:2" ht="13" x14ac:dyDescent="0.15">
      <c r="A310" s="24">
        <v>309</v>
      </c>
      <c r="B310" s="23">
        <f>'Tableau Amortissement'!B310</f>
        <v>0</v>
      </c>
    </row>
    <row r="311" spans="1:2" ht="13" x14ac:dyDescent="0.15">
      <c r="A311" s="24">
        <v>310</v>
      </c>
      <c r="B311" s="23">
        <f>'Tableau Amortissement'!B311</f>
        <v>0</v>
      </c>
    </row>
    <row r="312" spans="1:2" ht="13" x14ac:dyDescent="0.15">
      <c r="A312" s="24">
        <v>311</v>
      </c>
      <c r="B312" s="23">
        <f>'Tableau Amortissement'!B312</f>
        <v>0</v>
      </c>
    </row>
    <row r="313" spans="1:2" ht="13" x14ac:dyDescent="0.15">
      <c r="A313" s="24">
        <v>312</v>
      </c>
      <c r="B313" s="23">
        <f>'Tableau Amortissement'!B313</f>
        <v>0</v>
      </c>
    </row>
    <row r="314" spans="1:2" ht="13" x14ac:dyDescent="0.15">
      <c r="A314" s="24">
        <v>313</v>
      </c>
      <c r="B314" s="23">
        <f>'Tableau Amortissement'!B314</f>
        <v>0</v>
      </c>
    </row>
    <row r="315" spans="1:2" ht="13" x14ac:dyDescent="0.15">
      <c r="A315" s="24">
        <v>314</v>
      </c>
      <c r="B315" s="23">
        <f>'Tableau Amortissement'!B315</f>
        <v>0</v>
      </c>
    </row>
    <row r="316" spans="1:2" ht="13" x14ac:dyDescent="0.15">
      <c r="A316" s="24">
        <v>315</v>
      </c>
      <c r="B316" s="23">
        <f>'Tableau Amortissement'!B316</f>
        <v>0</v>
      </c>
    </row>
    <row r="317" spans="1:2" ht="13" x14ac:dyDescent="0.15">
      <c r="A317" s="24">
        <v>316</v>
      </c>
      <c r="B317" s="23">
        <f>'Tableau Amortissement'!B317</f>
        <v>0</v>
      </c>
    </row>
    <row r="318" spans="1:2" ht="13" x14ac:dyDescent="0.15">
      <c r="A318" s="24">
        <v>317</v>
      </c>
      <c r="B318" s="23">
        <f>'Tableau Amortissement'!B318</f>
        <v>0</v>
      </c>
    </row>
    <row r="319" spans="1:2" ht="13" x14ac:dyDescent="0.15">
      <c r="A319" s="24">
        <v>318</v>
      </c>
      <c r="B319" s="23">
        <f>'Tableau Amortissement'!B319</f>
        <v>0</v>
      </c>
    </row>
    <row r="320" spans="1:2" ht="13" x14ac:dyDescent="0.15">
      <c r="A320" s="24">
        <v>319</v>
      </c>
      <c r="B320" s="23">
        <f>'Tableau Amortissement'!B320</f>
        <v>0</v>
      </c>
    </row>
    <row r="321" spans="1:2" ht="13" x14ac:dyDescent="0.15">
      <c r="A321" s="24">
        <v>320</v>
      </c>
      <c r="B321" s="23">
        <f>'Tableau Amortissement'!B321</f>
        <v>0</v>
      </c>
    </row>
    <row r="322" spans="1:2" ht="13" x14ac:dyDescent="0.15">
      <c r="A322" s="24">
        <v>321</v>
      </c>
      <c r="B322" s="23">
        <f>'Tableau Amortissement'!B322</f>
        <v>0</v>
      </c>
    </row>
    <row r="323" spans="1:2" ht="13" x14ac:dyDescent="0.15">
      <c r="A323" s="24">
        <v>322</v>
      </c>
      <c r="B323" s="23">
        <f>'Tableau Amortissement'!B323</f>
        <v>0</v>
      </c>
    </row>
    <row r="324" spans="1:2" ht="13" x14ac:dyDescent="0.15">
      <c r="A324" s="24">
        <v>323</v>
      </c>
      <c r="B324" s="23">
        <f>'Tableau Amortissement'!B324</f>
        <v>0</v>
      </c>
    </row>
    <row r="325" spans="1:2" ht="13" x14ac:dyDescent="0.15">
      <c r="A325" s="24">
        <v>324</v>
      </c>
      <c r="B325" s="23">
        <f>'Tableau Amortissement'!B325</f>
        <v>0</v>
      </c>
    </row>
    <row r="326" spans="1:2" ht="13" x14ac:dyDescent="0.15">
      <c r="A326" s="24">
        <v>325</v>
      </c>
      <c r="B326" s="23">
        <f>'Tableau Amortissement'!B326</f>
        <v>0</v>
      </c>
    </row>
    <row r="327" spans="1:2" ht="13" x14ac:dyDescent="0.15">
      <c r="A327" s="24">
        <v>326</v>
      </c>
      <c r="B327" s="23">
        <f>'Tableau Amortissement'!B327</f>
        <v>0</v>
      </c>
    </row>
    <row r="328" spans="1:2" ht="13" x14ac:dyDescent="0.15">
      <c r="A328" s="24">
        <v>327</v>
      </c>
      <c r="B328" s="23">
        <f>'Tableau Amortissement'!B328</f>
        <v>0</v>
      </c>
    </row>
    <row r="329" spans="1:2" ht="13" x14ac:dyDescent="0.15">
      <c r="A329" s="24">
        <v>328</v>
      </c>
      <c r="B329" s="23">
        <f>'Tableau Amortissement'!B329</f>
        <v>0</v>
      </c>
    </row>
    <row r="330" spans="1:2" ht="13" x14ac:dyDescent="0.15">
      <c r="A330" s="24">
        <v>329</v>
      </c>
      <c r="B330" s="23">
        <f>'Tableau Amortissement'!B330</f>
        <v>0</v>
      </c>
    </row>
    <row r="331" spans="1:2" ht="13" x14ac:dyDescent="0.15">
      <c r="A331" s="24">
        <v>330</v>
      </c>
      <c r="B331" s="23">
        <f>'Tableau Amortissement'!B331</f>
        <v>0</v>
      </c>
    </row>
    <row r="332" spans="1:2" ht="13" x14ac:dyDescent="0.15">
      <c r="A332" s="24">
        <v>331</v>
      </c>
      <c r="B332" s="23">
        <f>'Tableau Amortissement'!B332</f>
        <v>0</v>
      </c>
    </row>
    <row r="333" spans="1:2" ht="13" x14ac:dyDescent="0.15">
      <c r="A333" s="24">
        <v>332</v>
      </c>
      <c r="B333" s="23">
        <f>'Tableau Amortissement'!B333</f>
        <v>0</v>
      </c>
    </row>
    <row r="334" spans="1:2" ht="13" x14ac:dyDescent="0.15">
      <c r="A334" s="24">
        <v>333</v>
      </c>
      <c r="B334" s="23">
        <f>'Tableau Amortissement'!B334</f>
        <v>0</v>
      </c>
    </row>
    <row r="335" spans="1:2" ht="13" x14ac:dyDescent="0.15">
      <c r="A335" s="24">
        <v>334</v>
      </c>
      <c r="B335" s="23">
        <f>'Tableau Amortissement'!B335</f>
        <v>0</v>
      </c>
    </row>
    <row r="336" spans="1:2" ht="13" x14ac:dyDescent="0.15">
      <c r="A336" s="24">
        <v>335</v>
      </c>
      <c r="B336" s="23">
        <f>'Tableau Amortissement'!B336</f>
        <v>0</v>
      </c>
    </row>
    <row r="337" spans="1:2" ht="13" x14ac:dyDescent="0.15">
      <c r="A337" s="24">
        <v>336</v>
      </c>
      <c r="B337" s="23">
        <f>'Tableau Amortissement'!B337</f>
        <v>0</v>
      </c>
    </row>
    <row r="338" spans="1:2" ht="13" x14ac:dyDescent="0.15">
      <c r="A338" s="24">
        <v>337</v>
      </c>
      <c r="B338" s="23">
        <f>'Tableau Amortissement'!B338</f>
        <v>0</v>
      </c>
    </row>
    <row r="339" spans="1:2" ht="13" x14ac:dyDescent="0.15">
      <c r="A339" s="24">
        <v>338</v>
      </c>
      <c r="B339" s="23">
        <f>'Tableau Amortissement'!B339</f>
        <v>0</v>
      </c>
    </row>
    <row r="340" spans="1:2" ht="13" x14ac:dyDescent="0.15">
      <c r="A340" s="24">
        <v>339</v>
      </c>
      <c r="B340" s="23">
        <f>'Tableau Amortissement'!B340</f>
        <v>0</v>
      </c>
    </row>
    <row r="341" spans="1:2" ht="13" x14ac:dyDescent="0.15">
      <c r="A341" s="24">
        <v>340</v>
      </c>
      <c r="B341" s="23">
        <f>'Tableau Amortissement'!B341</f>
        <v>0</v>
      </c>
    </row>
    <row r="342" spans="1:2" ht="13" x14ac:dyDescent="0.15">
      <c r="A342" s="24">
        <v>341</v>
      </c>
      <c r="B342" s="23">
        <f>'Tableau Amortissement'!B342</f>
        <v>0</v>
      </c>
    </row>
    <row r="343" spans="1:2" ht="13" x14ac:dyDescent="0.15">
      <c r="A343" s="24">
        <v>342</v>
      </c>
      <c r="B343" s="23">
        <f>'Tableau Amortissement'!B343</f>
        <v>0</v>
      </c>
    </row>
    <row r="344" spans="1:2" ht="13" x14ac:dyDescent="0.15">
      <c r="A344" s="24">
        <v>343</v>
      </c>
      <c r="B344" s="23">
        <f>'Tableau Amortissement'!B344</f>
        <v>0</v>
      </c>
    </row>
    <row r="345" spans="1:2" ht="13" x14ac:dyDescent="0.15">
      <c r="A345" s="24">
        <v>344</v>
      </c>
      <c r="B345" s="23">
        <f>'Tableau Amortissement'!B345</f>
        <v>0</v>
      </c>
    </row>
    <row r="346" spans="1:2" ht="13" x14ac:dyDescent="0.15">
      <c r="A346" s="24">
        <v>345</v>
      </c>
      <c r="B346" s="23">
        <f>'Tableau Amortissement'!B346</f>
        <v>0</v>
      </c>
    </row>
    <row r="347" spans="1:2" ht="13" x14ac:dyDescent="0.15">
      <c r="A347" s="24">
        <v>346</v>
      </c>
      <c r="B347" s="23">
        <f>'Tableau Amortissement'!B347</f>
        <v>0</v>
      </c>
    </row>
    <row r="348" spans="1:2" ht="13" x14ac:dyDescent="0.15">
      <c r="A348" s="24">
        <v>347</v>
      </c>
      <c r="B348" s="23">
        <f>'Tableau Amortissement'!B348</f>
        <v>0</v>
      </c>
    </row>
    <row r="349" spans="1:2" ht="13" x14ac:dyDescent="0.15">
      <c r="A349" s="24">
        <v>348</v>
      </c>
      <c r="B349" s="23">
        <f>'Tableau Amortissement'!B349</f>
        <v>0</v>
      </c>
    </row>
    <row r="350" spans="1:2" ht="13" x14ac:dyDescent="0.15">
      <c r="A350" s="24">
        <v>349</v>
      </c>
      <c r="B350" s="23">
        <f>'Tableau Amortissement'!B350</f>
        <v>0</v>
      </c>
    </row>
    <row r="351" spans="1:2" ht="13" x14ac:dyDescent="0.15">
      <c r="A351" s="24">
        <v>350</v>
      </c>
      <c r="B351" s="23">
        <f>'Tableau Amortissement'!B351</f>
        <v>0</v>
      </c>
    </row>
    <row r="352" spans="1:2" ht="13" x14ac:dyDescent="0.15">
      <c r="A352" s="24">
        <v>351</v>
      </c>
      <c r="B352" s="23">
        <f>'Tableau Amortissement'!B352</f>
        <v>0</v>
      </c>
    </row>
    <row r="353" spans="1:2" ht="13" x14ac:dyDescent="0.15">
      <c r="A353" s="24">
        <v>352</v>
      </c>
      <c r="B353" s="23">
        <f>'Tableau Amortissement'!B353</f>
        <v>0</v>
      </c>
    </row>
    <row r="354" spans="1:2" ht="13" x14ac:dyDescent="0.15">
      <c r="A354" s="24">
        <v>353</v>
      </c>
      <c r="B354" s="23">
        <f>'Tableau Amortissement'!B354</f>
        <v>0</v>
      </c>
    </row>
    <row r="355" spans="1:2" ht="13" x14ac:dyDescent="0.15">
      <c r="A355" s="24">
        <v>354</v>
      </c>
      <c r="B355" s="23">
        <f>'Tableau Amortissement'!B355</f>
        <v>0</v>
      </c>
    </row>
    <row r="356" spans="1:2" ht="13" x14ac:dyDescent="0.15">
      <c r="A356" s="24">
        <v>355</v>
      </c>
      <c r="B356" s="23">
        <f>'Tableau Amortissement'!B356</f>
        <v>0</v>
      </c>
    </row>
    <row r="357" spans="1:2" ht="13" x14ac:dyDescent="0.15">
      <c r="A357" s="24">
        <v>356</v>
      </c>
      <c r="B357" s="23">
        <f>'Tableau Amortissement'!B357</f>
        <v>0</v>
      </c>
    </row>
    <row r="358" spans="1:2" ht="13" x14ac:dyDescent="0.15">
      <c r="A358" s="24">
        <v>357</v>
      </c>
      <c r="B358" s="23">
        <f>'Tableau Amortissement'!B358</f>
        <v>0</v>
      </c>
    </row>
    <row r="359" spans="1:2" ht="13" x14ac:dyDescent="0.15">
      <c r="A359" s="24">
        <v>358</v>
      </c>
      <c r="B359" s="23">
        <f>'Tableau Amortissement'!B359</f>
        <v>0</v>
      </c>
    </row>
    <row r="360" spans="1:2" ht="13" x14ac:dyDescent="0.15">
      <c r="A360" s="24">
        <v>359</v>
      </c>
      <c r="B360" s="23">
        <f>'Tableau Amortissement'!B360</f>
        <v>0</v>
      </c>
    </row>
    <row r="361" spans="1:2" ht="13" x14ac:dyDescent="0.15">
      <c r="A361" s="24">
        <v>360</v>
      </c>
      <c r="B361" s="23">
        <f>'Tableau Amortissement'!B361</f>
        <v>0</v>
      </c>
    </row>
    <row r="362" spans="1:2" ht="13" x14ac:dyDescent="0.15">
      <c r="A362" s="24">
        <v>361</v>
      </c>
      <c r="B362" s="23">
        <f>'Tableau Amortissement'!B362</f>
        <v>0</v>
      </c>
    </row>
    <row r="363" spans="1:2" ht="13" x14ac:dyDescent="0.15">
      <c r="A363" s="24">
        <v>362</v>
      </c>
      <c r="B363" s="23">
        <f>'Tableau Amortissement'!B363</f>
        <v>0</v>
      </c>
    </row>
    <row r="364" spans="1:2" ht="13" x14ac:dyDescent="0.15">
      <c r="A364" s="24">
        <v>363</v>
      </c>
      <c r="B364" s="23">
        <f>'Tableau Amortissement'!B364</f>
        <v>0</v>
      </c>
    </row>
    <row r="365" spans="1:2" ht="13" x14ac:dyDescent="0.15">
      <c r="A365" s="24">
        <v>364</v>
      </c>
      <c r="B365" s="23">
        <f>'Tableau Amortissement'!B365</f>
        <v>0</v>
      </c>
    </row>
    <row r="366" spans="1:2" ht="13" x14ac:dyDescent="0.15">
      <c r="A366" s="24">
        <v>365</v>
      </c>
      <c r="B366" s="23">
        <f>'Tableau Amortissement'!B366</f>
        <v>0</v>
      </c>
    </row>
    <row r="367" spans="1:2" ht="13" x14ac:dyDescent="0.15">
      <c r="A367" s="24">
        <v>366</v>
      </c>
      <c r="B367" s="23">
        <f>'Tableau Amortissement'!B367</f>
        <v>0</v>
      </c>
    </row>
    <row r="368" spans="1:2" ht="13" x14ac:dyDescent="0.15">
      <c r="A368" s="24">
        <v>367</v>
      </c>
      <c r="B368" s="23">
        <f>'Tableau Amortissement'!B368</f>
        <v>0</v>
      </c>
    </row>
    <row r="369" spans="1:2" ht="13" x14ac:dyDescent="0.15">
      <c r="A369" s="24">
        <v>368</v>
      </c>
      <c r="B369" s="23">
        <f>'Tableau Amortissement'!B369</f>
        <v>0</v>
      </c>
    </row>
    <row r="370" spans="1:2" ht="13" x14ac:dyDescent="0.15">
      <c r="A370" s="24">
        <v>369</v>
      </c>
      <c r="B370" s="23">
        <f>'Tableau Amortissement'!B370</f>
        <v>0</v>
      </c>
    </row>
    <row r="371" spans="1:2" ht="13" x14ac:dyDescent="0.15">
      <c r="A371" s="24">
        <v>370</v>
      </c>
      <c r="B371" s="23">
        <f>'Tableau Amortissement'!B371</f>
        <v>0</v>
      </c>
    </row>
    <row r="372" spans="1:2" ht="13" x14ac:dyDescent="0.15">
      <c r="A372" s="24">
        <v>371</v>
      </c>
      <c r="B372" s="23">
        <f>'Tableau Amortissement'!B372</f>
        <v>0</v>
      </c>
    </row>
    <row r="373" spans="1:2" ht="13" x14ac:dyDescent="0.15">
      <c r="A373" s="24">
        <v>372</v>
      </c>
      <c r="B373" s="23">
        <f>'Tableau Amortissement'!B373</f>
        <v>0</v>
      </c>
    </row>
    <row r="374" spans="1:2" ht="13" x14ac:dyDescent="0.15">
      <c r="A374" s="24">
        <v>373</v>
      </c>
      <c r="B374" s="23">
        <f>'Tableau Amortissement'!B374</f>
        <v>0</v>
      </c>
    </row>
    <row r="375" spans="1:2" ht="13" x14ac:dyDescent="0.15">
      <c r="A375" s="24">
        <v>374</v>
      </c>
      <c r="B375" s="23">
        <f>'Tableau Amortissement'!B375</f>
        <v>0</v>
      </c>
    </row>
    <row r="376" spans="1:2" ht="13" x14ac:dyDescent="0.15">
      <c r="A376" s="24">
        <v>375</v>
      </c>
      <c r="B376" s="23">
        <f>'Tableau Amortissement'!B376</f>
        <v>0</v>
      </c>
    </row>
    <row r="377" spans="1:2" ht="13" x14ac:dyDescent="0.15">
      <c r="A377" s="24">
        <v>376</v>
      </c>
      <c r="B377" s="23">
        <f>'Tableau Amortissement'!B377</f>
        <v>0</v>
      </c>
    </row>
    <row r="378" spans="1:2" ht="13" x14ac:dyDescent="0.15">
      <c r="A378" s="24">
        <v>377</v>
      </c>
      <c r="B378" s="23">
        <f>'Tableau Amortissement'!B378</f>
        <v>0</v>
      </c>
    </row>
    <row r="379" spans="1:2" ht="13" x14ac:dyDescent="0.15">
      <c r="A379" s="24">
        <v>378</v>
      </c>
      <c r="B379" s="23">
        <f>'Tableau Amortissement'!B379</f>
        <v>0</v>
      </c>
    </row>
    <row r="380" spans="1:2" ht="13" x14ac:dyDescent="0.15">
      <c r="A380" s="24">
        <v>379</v>
      </c>
      <c r="B380" s="23">
        <f>'Tableau Amortissement'!B380</f>
        <v>0</v>
      </c>
    </row>
    <row r="381" spans="1:2" ht="13" x14ac:dyDescent="0.15">
      <c r="A381" s="24">
        <v>380</v>
      </c>
      <c r="B381" s="23">
        <f>'Tableau Amortissement'!B381</f>
        <v>0</v>
      </c>
    </row>
    <row r="382" spans="1:2" ht="13" x14ac:dyDescent="0.15">
      <c r="A382" s="24">
        <v>381</v>
      </c>
      <c r="B382" s="23">
        <f>'Tableau Amortissement'!B382</f>
        <v>0</v>
      </c>
    </row>
    <row r="383" spans="1:2" ht="13" x14ac:dyDescent="0.15">
      <c r="A383" s="24">
        <v>382</v>
      </c>
      <c r="B383" s="23">
        <f>'Tableau Amortissement'!B383</f>
        <v>0</v>
      </c>
    </row>
    <row r="384" spans="1:2" ht="13" x14ac:dyDescent="0.15">
      <c r="A384" s="24">
        <v>383</v>
      </c>
      <c r="B384" s="23">
        <f>'Tableau Amortissement'!B384</f>
        <v>0</v>
      </c>
    </row>
    <row r="385" spans="1:2" ht="13" x14ac:dyDescent="0.15">
      <c r="A385" s="24">
        <v>384</v>
      </c>
      <c r="B385" s="23">
        <f>'Tableau Amortissement'!B385</f>
        <v>0</v>
      </c>
    </row>
    <row r="386" spans="1:2" ht="13" x14ac:dyDescent="0.15">
      <c r="A386" s="24">
        <v>385</v>
      </c>
      <c r="B386" s="23">
        <f>'Tableau Amortissement'!B386</f>
        <v>0</v>
      </c>
    </row>
    <row r="387" spans="1:2" ht="13" x14ac:dyDescent="0.15">
      <c r="A387" s="24">
        <v>386</v>
      </c>
      <c r="B387" s="23">
        <f>'Tableau Amortissement'!B387</f>
        <v>0</v>
      </c>
    </row>
    <row r="388" spans="1:2" ht="13" x14ac:dyDescent="0.15">
      <c r="A388" s="24">
        <v>387</v>
      </c>
      <c r="B388" s="23">
        <f>'Tableau Amortissement'!B388</f>
        <v>0</v>
      </c>
    </row>
    <row r="389" spans="1:2" ht="13" x14ac:dyDescent="0.15">
      <c r="A389" s="24">
        <v>388</v>
      </c>
      <c r="B389" s="23">
        <f>'Tableau Amortissement'!B389</f>
        <v>0</v>
      </c>
    </row>
    <row r="390" spans="1:2" ht="13" x14ac:dyDescent="0.15">
      <c r="A390" s="24">
        <v>389</v>
      </c>
      <c r="B390" s="23">
        <f>'Tableau Amortissement'!B390</f>
        <v>0</v>
      </c>
    </row>
    <row r="391" spans="1:2" ht="13" x14ac:dyDescent="0.15">
      <c r="A391" s="24">
        <v>390</v>
      </c>
      <c r="B391" s="23">
        <f>'Tableau Amortissement'!B391</f>
        <v>0</v>
      </c>
    </row>
    <row r="392" spans="1:2" ht="13" x14ac:dyDescent="0.15">
      <c r="A392" s="24">
        <v>391</v>
      </c>
      <c r="B392" s="23">
        <f>'Tableau Amortissement'!B392</f>
        <v>0</v>
      </c>
    </row>
    <row r="393" spans="1:2" ht="13" x14ac:dyDescent="0.15">
      <c r="A393" s="24">
        <v>392</v>
      </c>
      <c r="B393" s="23">
        <f>'Tableau Amortissement'!B393</f>
        <v>0</v>
      </c>
    </row>
    <row r="394" spans="1:2" ht="13" x14ac:dyDescent="0.15">
      <c r="A394" s="24">
        <v>393</v>
      </c>
      <c r="B394" s="23">
        <f>'Tableau Amortissement'!B394</f>
        <v>0</v>
      </c>
    </row>
    <row r="395" spans="1:2" ht="13" x14ac:dyDescent="0.15">
      <c r="A395" s="24">
        <v>394</v>
      </c>
      <c r="B395" s="23">
        <f>'Tableau Amortissement'!B395</f>
        <v>0</v>
      </c>
    </row>
    <row r="396" spans="1:2" ht="13" x14ac:dyDescent="0.15">
      <c r="A396" s="24">
        <v>395</v>
      </c>
      <c r="B396" s="23">
        <f>'Tableau Amortissement'!B396</f>
        <v>0</v>
      </c>
    </row>
    <row r="397" spans="1:2" ht="13" x14ac:dyDescent="0.15">
      <c r="A397" s="24">
        <v>396</v>
      </c>
      <c r="B397" s="23">
        <f>'Tableau Amortissement'!B397</f>
        <v>0</v>
      </c>
    </row>
    <row r="398" spans="1:2" ht="13" x14ac:dyDescent="0.15">
      <c r="A398" s="24">
        <v>397</v>
      </c>
      <c r="B398" s="23">
        <f>'Tableau Amortissement'!B398</f>
        <v>0</v>
      </c>
    </row>
    <row r="399" spans="1:2" ht="13" x14ac:dyDescent="0.15">
      <c r="A399" s="24">
        <v>398</v>
      </c>
      <c r="B399" s="23">
        <f>'Tableau Amortissement'!B399</f>
        <v>0</v>
      </c>
    </row>
    <row r="400" spans="1:2" ht="13" x14ac:dyDescent="0.15">
      <c r="A400" s="24">
        <v>399</v>
      </c>
      <c r="B400" s="23">
        <f>'Tableau Amortissement'!B400</f>
        <v>0</v>
      </c>
    </row>
  </sheetData>
  <sheetProtection algorithmName="SHA-512" hashValue="muCQc/uOlrqWqddBGbbTLTRk9lHbjBw+hK2QfJVBwpQqEjFFZTclrb4zWZitLabM3rOZ6+mOYDrBwl4yp+arFg==" saltValue="5oAQROM3y1lgHTTLGjc9C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77AC-20F4-6D4C-81D4-0442FA35D612}">
  <dimension ref="A1:C4"/>
  <sheetViews>
    <sheetView workbookViewId="0">
      <selection activeCell="E7" sqref="E7"/>
    </sheetView>
  </sheetViews>
  <sheetFormatPr baseColWidth="10" defaultRowHeight="13" x14ac:dyDescent="0.15"/>
  <sheetData>
    <row r="1" spans="1:3" x14ac:dyDescent="0.15">
      <c r="A1" s="62" t="s">
        <v>33</v>
      </c>
    </row>
    <row r="3" spans="1:3" x14ac:dyDescent="0.15">
      <c r="B3" t="s">
        <v>32</v>
      </c>
      <c r="C3" s="61">
        <v>3.0300000000000001E-2</v>
      </c>
    </row>
    <row r="4" spans="1:3" x14ac:dyDescent="0.15">
      <c r="B4" t="s">
        <v>31</v>
      </c>
      <c r="C4" s="61">
        <v>3.0499999999999999E-2</v>
      </c>
    </row>
  </sheetData>
  <hyperlinks>
    <hyperlink ref="A1" r:id="rId1" xr:uid="{3445A248-5152-484B-9F60-F393D17B427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Présentation</vt:lpstr>
      <vt:lpstr>Calcul TAEG</vt:lpstr>
      <vt:lpstr>Tableau Amortissement</vt:lpstr>
      <vt:lpstr>Flux Trésorerie</vt:lpstr>
      <vt:lpstr>Taux usure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Bassel</cp:lastModifiedBy>
  <dcterms:created xsi:type="dcterms:W3CDTF">2022-07-07T13:02:25Z</dcterms:created>
  <dcterms:modified xsi:type="dcterms:W3CDTF">2022-11-28T08:28:25Z</dcterms:modified>
</cp:coreProperties>
</file>